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nadiancattlemens.sharepoint.com/sites/BCRC/Shared Documents/Extension &amp; Communications/Website/Decision tools/Winter feed calculator/"/>
    </mc:Choice>
  </mc:AlternateContent>
  <xr:revisionPtr revIDLastSave="15" documentId="8_{EA89E3D3-F282-4BAA-B428-2DEF66AB6721}" xr6:coauthVersionLast="47" xr6:coauthVersionMax="47" xr10:uidLastSave="{4EBF1701-B7C4-4664-89B2-1EFFF660AE29}"/>
  <workbookProtection workbookAlgorithmName="SHA-512" workbookHashValue="dznsS2aQIMX8QHnghGzrRbmh4DgLBF3q/BTdK+mtpuBCfi/OOQqPOSaE8fB9F7pXfGbPy9hbBV4DyzDry+Ehag==" workbookSaltValue="FtYx1w/Jh/fJA6EVRaH/7g==" workbookSpinCount="100000" lockStructure="1"/>
  <bookViews>
    <workbookView xWindow="-103" yWindow="-103" windowWidth="21600" windowHeight="13749" xr2:uid="{1BA27F98-B029-4F56-8300-DF3415C71A24}"/>
  </bookViews>
  <sheets>
    <sheet name="Sheet1" sheetId="1" r:id="rId1"/>
  </sheets>
  <definedNames>
    <definedName name="_xlnm.Print_Area" localSheetId="0">Sheet1!$A$1:$L$57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0" i="1"/>
  <c r="D21" i="1"/>
  <c r="D22" i="1"/>
  <c r="D23" i="1"/>
  <c r="D24" i="1"/>
  <c r="K25" i="1" l="1"/>
  <c r="F25" i="1" l="1"/>
  <c r="G25" i="1"/>
  <c r="H25" i="1"/>
  <c r="I25" i="1"/>
  <c r="J25" i="1"/>
  <c r="L25" i="1"/>
  <c r="E25" i="1"/>
  <c r="E28" i="1" l="1"/>
  <c r="K28" i="1"/>
  <c r="K29" i="1" s="1"/>
  <c r="F28" i="1" l="1"/>
  <c r="F29" i="1" s="1"/>
  <c r="E29" i="1"/>
  <c r="G28" i="1"/>
  <c r="G29" i="1" s="1"/>
  <c r="I28" i="1"/>
  <c r="I29" i="1" s="1"/>
  <c r="J28" i="1"/>
  <c r="J29" i="1" s="1"/>
  <c r="H28" i="1"/>
  <c r="H29" i="1" s="1"/>
  <c r="L28" i="1"/>
  <c r="L29" i="1" s="1"/>
</calcChain>
</file>

<file path=xl/sharedStrings.xml><?xml version="1.0" encoding="utf-8"?>
<sst xmlns="http://schemas.openxmlformats.org/spreadsheetml/2006/main" count="64" uniqueCount="51">
  <si>
    <t>Winter Feeding Rations and Estimated Costs</t>
  </si>
  <si>
    <r>
      <t>Step 1: Enter local price and relevant units in the</t>
    </r>
    <r>
      <rPr>
        <b/>
        <sz val="12"/>
        <color theme="9" tint="-0.249977111117893"/>
        <rFont val="Calibri"/>
        <family val="2"/>
        <scheme val="minor"/>
      </rPr>
      <t xml:space="preserve"> green cells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(choose unit from the drop-down list)</t>
    </r>
  </si>
  <si>
    <r>
      <t xml:space="preserve">Step 2: Enter herd information in </t>
    </r>
    <r>
      <rPr>
        <b/>
        <sz val="12"/>
        <color theme="4"/>
        <rFont val="Calibri"/>
        <family val="2"/>
        <scheme val="minor"/>
      </rPr>
      <t>blue cells</t>
    </r>
  </si>
  <si>
    <r>
      <t xml:space="preserve">Step 3: Enter ration information in </t>
    </r>
    <r>
      <rPr>
        <b/>
        <sz val="12"/>
        <color theme="7" tint="-0.249977111117893"/>
        <rFont val="Calibri"/>
        <family val="2"/>
        <scheme val="minor"/>
      </rPr>
      <t>yellow cells</t>
    </r>
    <r>
      <rPr>
        <sz val="12"/>
        <color theme="1"/>
        <rFont val="Calibri"/>
        <family val="2"/>
        <scheme val="minor"/>
      </rPr>
      <t xml:space="preserve"> (lbs of each ration ingredient on an as-fed basis)</t>
    </r>
  </si>
  <si>
    <r>
      <t xml:space="preserve">Step 4: Compare costs per head per day and total herd costs of alternative rations in </t>
    </r>
    <r>
      <rPr>
        <b/>
        <sz val="12"/>
        <color theme="0" tint="-0.499984740745262"/>
        <rFont val="Calibri"/>
        <family val="2"/>
        <scheme val="minor"/>
      </rPr>
      <t>grey cells</t>
    </r>
  </si>
  <si>
    <t>Producers can formulate an appropriate ration for their cattle using the services of a qualified nutritionist, ag extension staff, or through a software program like CowBytes</t>
  </si>
  <si>
    <r>
      <t xml:space="preserve">When considering alternative feed sources, feed testing is important to test for nutritive value and ensure a balanced ration that meets the cattle’s nutritional needs and quality (e.g. mycotoxins). Evaluate feed test results </t>
    </r>
    <r>
      <rPr>
        <b/>
        <u/>
        <sz val="12"/>
        <color theme="10"/>
        <rFont val="Calibri"/>
        <family val="2"/>
        <scheme val="minor"/>
      </rPr>
      <t>HERE</t>
    </r>
  </si>
  <si>
    <t>This analysis only includes the main feed ingredients, other costs such as yardage, labour are excluded.</t>
  </si>
  <si>
    <t>Local Price**</t>
  </si>
  <si>
    <r>
      <rPr>
        <b/>
        <sz val="12"/>
        <color theme="1"/>
        <rFont val="Calibri"/>
        <family val="2"/>
        <scheme val="minor"/>
      </rPr>
      <t>Rations (lbs as fed)</t>
    </r>
    <r>
      <rPr>
        <sz val="12"/>
        <color theme="1"/>
        <rFont val="Calibri"/>
        <family val="2"/>
        <scheme val="minor"/>
      </rPr>
      <t xml:space="preserve">
Rations 1-8 are presented as lbs. per cow per day on an as fed basis</t>
    </r>
  </si>
  <si>
    <t>Main Ingredient</t>
  </si>
  <si>
    <t>$/Unit</t>
  </si>
  <si>
    <t>Unit
(drop-down list)</t>
  </si>
  <si>
    <t>$/lb</t>
  </si>
  <si>
    <t>#1</t>
  </si>
  <si>
    <t>#2</t>
  </si>
  <si>
    <t>#3</t>
  </si>
  <si>
    <t>#4</t>
  </si>
  <si>
    <t>#5</t>
  </si>
  <si>
    <t>#6</t>
  </si>
  <si>
    <t>#7</t>
  </si>
  <si>
    <t>#8</t>
  </si>
  <si>
    <t xml:space="preserve">Hay </t>
  </si>
  <si>
    <t>ton</t>
  </si>
  <si>
    <t>lb</t>
  </si>
  <si>
    <t xml:space="preserve">Cereal Straw </t>
  </si>
  <si>
    <t>tonne</t>
  </si>
  <si>
    <t>Cereal Silage***</t>
  </si>
  <si>
    <t>Cereal Greenfeed</t>
  </si>
  <si>
    <t>kg</t>
  </si>
  <si>
    <t>Barley Grain</t>
  </si>
  <si>
    <t>Corn</t>
  </si>
  <si>
    <t xml:space="preserve">Ground Canola </t>
  </si>
  <si>
    <t xml:space="preserve">Pellets </t>
  </si>
  <si>
    <t>Other (i.e. mineral)</t>
  </si>
  <si>
    <t>Other (i.e. protein supplement)</t>
  </si>
  <si>
    <t>Other</t>
  </si>
  <si>
    <t>Total Intake (lbs as fed)*</t>
  </si>
  <si>
    <t>Total days on feed</t>
  </si>
  <si>
    <t>Herd size</t>
  </si>
  <si>
    <t>Estimated Feed Cost per head per day</t>
  </si>
  <si>
    <t>Total Winter Feed costs (for herd)</t>
  </si>
  <si>
    <t>* Total lbs of dry matter intake should be between 2-2.5% of body weight. Note: this is lbs "as fed" and not on a dry matter basis</t>
  </si>
  <si>
    <t>** 1 ton = 0.907 tonne</t>
  </si>
  <si>
    <t>*** Moisture content of silage is typically high, hence total intake as fed is higher compared to hay-based ration.</t>
  </si>
  <si>
    <t>Development of the Winter Feed Cost Comparison Calculator was based upon ration examples and nutrient values of feed sourced from:</t>
  </si>
  <si>
    <t>Alberta Ministry of Agriculture and Irrigation: Ration Options for Beef Cows</t>
  </si>
  <si>
    <t>Saskatchewan Ministry of Agriculture: Beef Cow Rations and Winter Feeding Guidelines</t>
  </si>
  <si>
    <t>Manitoba Ministry of Agriculture: Cost of Production Guides &amp; Calculators</t>
  </si>
  <si>
    <t>OMAFRA: Alternative Forages and Sample Wintering Rations for Beef Cows</t>
  </si>
  <si>
    <t>Coping with hay shortages in beef cow wintering 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</si>
</sst>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"/>
    <numFmt numFmtId="166" formatCode="&quot;$&quot;#,##0"/>
  </numFmts>
  <fonts count="1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trike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164" fontId="6" fillId="5" borderId="4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166" fontId="7" fillId="5" borderId="15" xfId="0" applyNumberFormat="1" applyFont="1" applyFill="1" applyBorder="1" applyAlignment="1">
      <alignment horizontal="center" vertical="center"/>
    </xf>
    <xf numFmtId="0" fontId="3" fillId="0" borderId="0" xfId="1" applyAlignment="1">
      <alignment vertical="center"/>
    </xf>
    <xf numFmtId="0" fontId="13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Alternative Winter Feeding Ration Costs</a:t>
            </a:r>
            <a:br>
              <a:rPr lang="en-US" b="1"/>
            </a:br>
            <a:r>
              <a:rPr lang="en-US" b="1"/>
              <a:t>Per head per day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F82B-4528-B8F3-CC2AD399A2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2B-4528-B8F3-CC2AD399A2E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2B-4528-B8F3-CC2AD399A2E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2B-4528-B8F3-CC2AD399A2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2B-4528-B8F3-CC2AD399A2E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2B-4528-B8F3-CC2AD399A2E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2B-4528-B8F3-CC2AD399A2E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/>
              </a:solid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2B-4528-B8F3-CC2AD399A2EB}"/>
              </c:ext>
            </c:extLst>
          </c:dPt>
          <c:cat>
            <c:strRef>
              <c:f>Sheet1!$E$12:$L$12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Sheet1!$E$28:$L$28</c:f>
              <c:numCache>
                <c:formatCode>"$"#,##0.00</c:formatCode>
                <c:ptCount val="8"/>
                <c:pt idx="0">
                  <c:v>1.6691609977324262</c:v>
                </c:pt>
                <c:pt idx="1">
                  <c:v>1.4984126984126984</c:v>
                </c:pt>
                <c:pt idx="2">
                  <c:v>1.508390022675737</c:v>
                </c:pt>
                <c:pt idx="3">
                  <c:v>1.38140589569161</c:v>
                </c:pt>
                <c:pt idx="4">
                  <c:v>1.3351473922902493</c:v>
                </c:pt>
                <c:pt idx="5">
                  <c:v>1.4367346938775509</c:v>
                </c:pt>
                <c:pt idx="6">
                  <c:v>1.5526077097505668</c:v>
                </c:pt>
                <c:pt idx="7">
                  <c:v>1.6114512471655327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1-4CE1-9A51-E6D0FAC6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35626800"/>
        <c:axId val="335627128"/>
      </c:barChart>
      <c:catAx>
        <c:axId val="33562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7128"/>
        <c:crosses val="autoZero"/>
        <c:auto val="1"/>
        <c:lblAlgn val="ctr"/>
        <c:lblOffset val="100"/>
        <c:noMultiLvlLbl val="0"/>
      </c:catAx>
      <c:valAx>
        <c:axId val="33562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Cost per head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Alternative Winter Feeding Ration Costs</a:t>
            </a:r>
            <a:br>
              <a:rPr lang="en-US" b="1"/>
            </a:br>
            <a:r>
              <a:rPr lang="en-US" b="1"/>
              <a:t>For the total herd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Vert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B384-427E-B65C-E4531BAD2347}"/>
              </c:ext>
            </c:extLst>
          </c:dPt>
          <c:dPt>
            <c:idx val="1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84-427E-B65C-E4531BAD2347}"/>
              </c:ext>
            </c:extLst>
          </c:dPt>
          <c:dPt>
            <c:idx val="2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384-427E-B65C-E4531BAD2347}"/>
              </c:ext>
            </c:extLst>
          </c:dPt>
          <c:dPt>
            <c:idx val="3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84-427E-B65C-E4531BAD2347}"/>
              </c:ext>
            </c:extLst>
          </c:dPt>
          <c:dPt>
            <c:idx val="4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384-427E-B65C-E4531BAD2347}"/>
              </c:ext>
            </c:extLst>
          </c:dPt>
          <c:dPt>
            <c:idx val="5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84-427E-B65C-E4531BAD2347}"/>
              </c:ext>
            </c:extLst>
          </c:dPt>
          <c:dPt>
            <c:idx val="6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384-427E-B65C-E4531BAD2347}"/>
              </c:ext>
            </c:extLst>
          </c:dPt>
          <c:dPt>
            <c:idx val="7"/>
            <c:invertIfNegative val="0"/>
            <c:bubble3D val="0"/>
            <c:spPr>
              <a:pattFill prst="narVert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84-427E-B65C-E4531BAD2347}"/>
              </c:ext>
            </c:extLst>
          </c:dPt>
          <c:cat>
            <c:strRef>
              <c:f>Sheet1!$E$12:$L$12</c:f>
              <c:strCache>
                <c:ptCount val="8"/>
                <c:pt idx="0">
                  <c:v>#1</c:v>
                </c:pt>
                <c:pt idx="1">
                  <c:v>#2</c:v>
                </c:pt>
                <c:pt idx="2">
                  <c:v>#3</c:v>
                </c:pt>
                <c:pt idx="3">
                  <c:v>#4</c:v>
                </c:pt>
                <c:pt idx="4">
                  <c:v>#5</c:v>
                </c:pt>
                <c:pt idx="5">
                  <c:v>#6</c:v>
                </c:pt>
                <c:pt idx="6">
                  <c:v>#7</c:v>
                </c:pt>
                <c:pt idx="7">
                  <c:v>#8</c:v>
                </c:pt>
              </c:strCache>
            </c:strRef>
          </c:cat>
          <c:val>
            <c:numRef>
              <c:f>Sheet1!$E$29:$L$29</c:f>
              <c:numCache>
                <c:formatCode>"$"#,##0</c:formatCode>
                <c:ptCount val="8"/>
                <c:pt idx="0">
                  <c:v>23785.544217687071</c:v>
                </c:pt>
                <c:pt idx="1">
                  <c:v>21352.380952380954</c:v>
                </c:pt>
                <c:pt idx="2">
                  <c:v>21494.557823129249</c:v>
                </c:pt>
                <c:pt idx="3">
                  <c:v>19685.034013605444</c:v>
                </c:pt>
                <c:pt idx="4">
                  <c:v>19025.85034013605</c:v>
                </c:pt>
                <c:pt idx="5">
                  <c:v>20473.469387755104</c:v>
                </c:pt>
                <c:pt idx="6">
                  <c:v>22124.659863945577</c:v>
                </c:pt>
                <c:pt idx="7">
                  <c:v>22963.180272108839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2B-4CD5-994F-4575EDF59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335626800"/>
        <c:axId val="335627128"/>
      </c:barChart>
      <c:catAx>
        <c:axId val="33562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7128"/>
        <c:crosses val="autoZero"/>
        <c:auto val="1"/>
        <c:lblAlgn val="ctr"/>
        <c:lblOffset val="100"/>
        <c:noMultiLvlLbl val="0"/>
      </c:catAx>
      <c:valAx>
        <c:axId val="33562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Estimated Total Wintering Costs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17009259259259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626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2155217</xdr:colOff>
      <xdr:row>3</xdr:row>
      <xdr:rowOff>150322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A65922-45CE-4144-8A4D-ED0CD3A4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53585" cy="8305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44042</xdr:colOff>
      <xdr:row>32</xdr:row>
      <xdr:rowOff>42046</xdr:rowOff>
    </xdr:from>
    <xdr:to>
      <xdr:col>4</xdr:col>
      <xdr:colOff>588526</xdr:colOff>
      <xdr:row>51</xdr:row>
      <xdr:rowOff>85679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AF3D96-81C1-4BF1-8A77-1EF0CDD3D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305359</xdr:colOff>
      <xdr:row>32</xdr:row>
      <xdr:rowOff>32522</xdr:rowOff>
    </xdr:from>
    <xdr:to>
      <xdr:col>11</xdr:col>
      <xdr:colOff>741430</xdr:colOff>
      <xdr:row>51</xdr:row>
      <xdr:rowOff>59192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6181C7-8702-486E-AA8B-42ACD47B7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open.alberta.ca/dataset/fcc09957-b061-4e58-a8e0-a3bfce530d01/resource/02cbe349-a731-4f9c-913d-96437765c218/download/2007-420-52-2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ontario.ca/page/coping-hay-shortages-beef-cow-wintering-rations" TargetMode="External"/><Relationship Id="rId1" Type="http://schemas.openxmlformats.org/officeDocument/2006/relationships/hyperlink" Target="http://www.beefresearch.ca/research/feed-value-estimator.cfm" TargetMode="External"/><Relationship Id="rId6" Type="http://schemas.openxmlformats.org/officeDocument/2006/relationships/hyperlink" Target="http://omafra.gov.on.ca/english/livestock/beef/facts/16-051.htm" TargetMode="External"/><Relationship Id="rId5" Type="http://schemas.openxmlformats.org/officeDocument/2006/relationships/hyperlink" Target="https://www.gov.mb.ca/agriculture/farm-management/production-economics/cost-of-production.html" TargetMode="External"/><Relationship Id="rId4" Type="http://schemas.openxmlformats.org/officeDocument/2006/relationships/hyperlink" Target="https://www.saskatchewan.ca/business/agriculture-natural-resources-and-industry/agribusiness-farmers-and-ranchers/livestock/cattle-poultry-and-other-livestock/cattle/beef-cow-rations-and-winter-feeding-guideli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9405-60E8-4A82-84D6-3B50E34CEBA8}">
  <dimension ref="A2:O61"/>
  <sheetViews>
    <sheetView tabSelected="1" view="pageBreakPreview" topLeftCell="A9" zoomScale="80" zoomScaleNormal="100" zoomScaleSheetLayoutView="80" workbookViewId="0">
      <selection activeCell="B26" sqref="B26"/>
    </sheetView>
  </sheetViews>
  <sheetFormatPr defaultColWidth="8.53515625" defaultRowHeight="14.6" x14ac:dyDescent="0.4"/>
  <cols>
    <col min="1" max="1" width="34" customWidth="1"/>
    <col min="2" max="2" width="9.53515625" bestFit="1" customWidth="1"/>
    <col min="3" max="3" width="16.84375" customWidth="1"/>
    <col min="4" max="4" width="9.53515625" customWidth="1"/>
    <col min="5" max="12" width="11.84375" customWidth="1"/>
  </cols>
  <sheetData>
    <row r="2" spans="1:15" ht="23.15" x14ac:dyDescent="0.6">
      <c r="D2" s="1" t="s">
        <v>0</v>
      </c>
    </row>
    <row r="3" spans="1:15" ht="15.9" x14ac:dyDescent="0.45">
      <c r="D3" s="4" t="s">
        <v>1</v>
      </c>
    </row>
    <row r="4" spans="1:15" ht="15.9" x14ac:dyDescent="0.45">
      <c r="D4" s="4" t="s">
        <v>2</v>
      </c>
    </row>
    <row r="5" spans="1:15" ht="15.9" x14ac:dyDescent="0.45">
      <c r="D5" s="4" t="s">
        <v>3</v>
      </c>
    </row>
    <row r="6" spans="1:15" ht="15.9" x14ac:dyDescent="0.45">
      <c r="A6" s="4"/>
      <c r="B6" s="4"/>
      <c r="C6" s="4"/>
      <c r="D6" s="4" t="s">
        <v>4</v>
      </c>
      <c r="E6" s="4"/>
      <c r="F6" s="4"/>
      <c r="G6" s="4"/>
      <c r="H6" s="4"/>
      <c r="I6" s="4"/>
      <c r="J6" s="4"/>
      <c r="K6" s="4"/>
      <c r="L6" s="4"/>
    </row>
    <row r="7" spans="1:15" s="6" customFormat="1" ht="28.5" customHeight="1" x14ac:dyDescent="0.4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5" ht="30" customHeight="1" x14ac:dyDescent="0.4">
      <c r="A8" s="38" t="s">
        <v>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5" ht="18" customHeight="1" x14ac:dyDescent="0.4">
      <c r="A9" s="39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5" ht="15" thickBot="1" x14ac:dyDescent="0.45"/>
    <row r="11" spans="1:15" ht="31.5" customHeight="1" thickTop="1" x14ac:dyDescent="0.4">
      <c r="A11" s="14"/>
      <c r="B11" s="43" t="s">
        <v>8</v>
      </c>
      <c r="C11" s="44"/>
      <c r="D11" s="45"/>
      <c r="E11" s="40" t="s">
        <v>9</v>
      </c>
      <c r="F11" s="41"/>
      <c r="G11" s="41"/>
      <c r="H11" s="41"/>
      <c r="I11" s="41"/>
      <c r="J11" s="41"/>
      <c r="K11" s="41"/>
      <c r="L11" s="42"/>
    </row>
    <row r="12" spans="1:15" ht="35.5" customHeight="1" x14ac:dyDescent="0.4">
      <c r="A12" s="15" t="s">
        <v>10</v>
      </c>
      <c r="B12" s="20" t="s">
        <v>11</v>
      </c>
      <c r="C12" s="8" t="s">
        <v>12</v>
      </c>
      <c r="D12" s="21" t="s">
        <v>13</v>
      </c>
      <c r="E12" s="9" t="s">
        <v>14</v>
      </c>
      <c r="F12" s="9" t="s">
        <v>15</v>
      </c>
      <c r="G12" s="9" t="s">
        <v>16</v>
      </c>
      <c r="H12" s="9" t="s">
        <v>17</v>
      </c>
      <c r="I12" s="9" t="s">
        <v>18</v>
      </c>
      <c r="J12" s="9" t="s">
        <v>19</v>
      </c>
      <c r="K12" s="9" t="s">
        <v>20</v>
      </c>
      <c r="L12" s="9" t="s">
        <v>21</v>
      </c>
    </row>
    <row r="13" spans="1:15" ht="26.25" customHeight="1" x14ac:dyDescent="0.4">
      <c r="A13" s="16" t="s">
        <v>22</v>
      </c>
      <c r="B13" s="24">
        <v>100</v>
      </c>
      <c r="C13" s="25" t="s">
        <v>23</v>
      </c>
      <c r="D13" s="22">
        <f>_xlfn.IFS(C13="lb",B13,C13="ton",B13/2000,C13="tonne",B13/2205,C13="kg",B13/2.20462)</f>
        <v>0.05</v>
      </c>
      <c r="E13" s="10">
        <v>10</v>
      </c>
      <c r="F13" s="10">
        <v>16</v>
      </c>
      <c r="G13" s="10"/>
      <c r="H13" s="10"/>
      <c r="I13" s="10"/>
      <c r="J13" s="10"/>
      <c r="K13" s="10"/>
      <c r="L13" s="10">
        <v>13</v>
      </c>
      <c r="O13" s="3" t="s">
        <v>24</v>
      </c>
    </row>
    <row r="14" spans="1:15" ht="26.25" customHeight="1" x14ac:dyDescent="0.4">
      <c r="A14" s="16" t="s">
        <v>25</v>
      </c>
      <c r="B14" s="24">
        <v>70</v>
      </c>
      <c r="C14" s="25" t="s">
        <v>26</v>
      </c>
      <c r="D14" s="22">
        <f t="shared" ref="D14:D24" si="0">_xlfn.IFS(C14="lb",B14,C14="ton",B14/2000,C14="tonne",B14/2205,C14="kg",B14/2.20462)</f>
        <v>3.1746031746031744E-2</v>
      </c>
      <c r="E14" s="10">
        <v>18</v>
      </c>
      <c r="F14" s="10">
        <v>16</v>
      </c>
      <c r="G14" s="10">
        <v>15</v>
      </c>
      <c r="H14" s="10">
        <v>19</v>
      </c>
      <c r="I14" s="10">
        <v>16</v>
      </c>
      <c r="J14" s="10">
        <v>18</v>
      </c>
      <c r="K14" s="10">
        <v>20</v>
      </c>
      <c r="L14" s="10">
        <v>12</v>
      </c>
      <c r="O14" s="3" t="s">
        <v>23</v>
      </c>
    </row>
    <row r="15" spans="1:15" ht="26.25" customHeight="1" x14ac:dyDescent="0.4">
      <c r="A15" s="16" t="s">
        <v>27</v>
      </c>
      <c r="B15" s="24">
        <v>52</v>
      </c>
      <c r="C15" s="25" t="s">
        <v>26</v>
      </c>
      <c r="D15" s="22">
        <f t="shared" si="0"/>
        <v>2.3582766439909298E-2</v>
      </c>
      <c r="E15" s="11"/>
      <c r="F15" s="11"/>
      <c r="G15" s="11">
        <v>29</v>
      </c>
      <c r="H15" s="11">
        <v>33</v>
      </c>
      <c r="I15" s="11"/>
      <c r="J15" s="11"/>
      <c r="K15" s="11"/>
      <c r="L15" s="11"/>
      <c r="O15" s="3" t="s">
        <v>26</v>
      </c>
    </row>
    <row r="16" spans="1:15" ht="26.25" customHeight="1" x14ac:dyDescent="0.4">
      <c r="A16" s="16" t="s">
        <v>28</v>
      </c>
      <c r="B16" s="24">
        <v>114</v>
      </c>
      <c r="C16" s="25" t="s">
        <v>26</v>
      </c>
      <c r="D16" s="22">
        <f t="shared" si="0"/>
        <v>5.1700680272108841E-2</v>
      </c>
      <c r="E16" s="11"/>
      <c r="F16" s="11"/>
      <c r="G16" s="11"/>
      <c r="H16" s="11"/>
      <c r="I16" s="11">
        <v>16</v>
      </c>
      <c r="J16" s="11">
        <v>10</v>
      </c>
      <c r="K16" s="11"/>
      <c r="L16" s="11"/>
      <c r="O16" s="3" t="s">
        <v>29</v>
      </c>
    </row>
    <row r="17" spans="1:15" ht="26.25" customHeight="1" x14ac:dyDescent="0.4">
      <c r="A17" s="16" t="s">
        <v>30</v>
      </c>
      <c r="B17" s="24">
        <v>192</v>
      </c>
      <c r="C17" s="25" t="s">
        <v>26</v>
      </c>
      <c r="D17" s="22">
        <f t="shared" si="0"/>
        <v>8.7074829931972783E-2</v>
      </c>
      <c r="E17" s="10">
        <v>4</v>
      </c>
      <c r="F17" s="10"/>
      <c r="G17" s="10">
        <v>4</v>
      </c>
      <c r="H17" s="10"/>
      <c r="I17" s="10"/>
      <c r="J17" s="10">
        <v>4</v>
      </c>
      <c r="K17" s="10">
        <v>8</v>
      </c>
      <c r="L17" s="10"/>
      <c r="O17" s="3"/>
    </row>
    <row r="18" spans="1:15" ht="26.25" customHeight="1" x14ac:dyDescent="0.4">
      <c r="A18" s="16" t="s">
        <v>31</v>
      </c>
      <c r="B18" s="24">
        <v>210</v>
      </c>
      <c r="C18" s="25" t="s">
        <v>26</v>
      </c>
      <c r="D18" s="22">
        <f t="shared" si="0"/>
        <v>9.5238095238095233E-2</v>
      </c>
      <c r="E18" s="11"/>
      <c r="F18" s="11">
        <v>2</v>
      </c>
      <c r="G18" s="11"/>
      <c r="H18" s="11"/>
      <c r="I18" s="11"/>
      <c r="J18" s="11"/>
      <c r="K18" s="11"/>
      <c r="L18" s="11">
        <v>3</v>
      </c>
      <c r="O18" s="3"/>
    </row>
    <row r="19" spans="1:15" ht="26.25" customHeight="1" x14ac:dyDescent="0.4">
      <c r="A19" s="16" t="s">
        <v>32</v>
      </c>
      <c r="B19" s="24">
        <v>325</v>
      </c>
      <c r="C19" s="25" t="s">
        <v>26</v>
      </c>
      <c r="D19" s="22">
        <f t="shared" si="0"/>
        <v>0.14739229024943309</v>
      </c>
      <c r="E19" s="11"/>
      <c r="F19" s="11"/>
      <c r="G19" s="11"/>
      <c r="H19" s="11"/>
      <c r="I19" s="11"/>
      <c r="J19" s="11"/>
      <c r="K19" s="11">
        <v>1.5</v>
      </c>
      <c r="L19" s="11">
        <v>2</v>
      </c>
    </row>
    <row r="20" spans="1:15" ht="26.25" customHeight="1" x14ac:dyDescent="0.4">
      <c r="A20" s="16" t="s">
        <v>33</v>
      </c>
      <c r="B20" s="24">
        <v>550</v>
      </c>
      <c r="C20" s="25" t="s">
        <v>26</v>
      </c>
      <c r="D20" s="22">
        <f t="shared" si="0"/>
        <v>0.24943310657596371</v>
      </c>
      <c r="E20" s="11">
        <v>1</v>
      </c>
      <c r="F20" s="11"/>
      <c r="G20" s="11"/>
      <c r="H20" s="11"/>
      <c r="I20" s="11"/>
      <c r="J20" s="11"/>
      <c r="K20" s="11"/>
      <c r="L20" s="11"/>
    </row>
    <row r="21" spans="1:15" ht="26.25" customHeight="1" x14ac:dyDescent="0.4">
      <c r="A21" s="16" t="s">
        <v>34</v>
      </c>
      <c r="B21" s="24"/>
      <c r="C21" s="25" t="s">
        <v>24</v>
      </c>
      <c r="D21" s="22">
        <f t="shared" si="0"/>
        <v>0</v>
      </c>
      <c r="E21" s="11"/>
      <c r="F21" s="11"/>
      <c r="G21" s="11"/>
      <c r="H21" s="11"/>
      <c r="I21" s="11"/>
      <c r="J21" s="11"/>
      <c r="K21" s="11"/>
      <c r="L21" s="11"/>
    </row>
    <row r="22" spans="1:15" ht="26.25" customHeight="1" x14ac:dyDescent="0.4">
      <c r="A22" s="17" t="s">
        <v>35</v>
      </c>
      <c r="B22" s="24"/>
      <c r="C22" s="25" t="s">
        <v>24</v>
      </c>
      <c r="D22" s="22">
        <f t="shared" si="0"/>
        <v>0</v>
      </c>
      <c r="E22" s="11"/>
      <c r="F22" s="11"/>
      <c r="G22" s="11"/>
      <c r="H22" s="11"/>
      <c r="I22" s="11"/>
      <c r="J22" s="11"/>
      <c r="K22" s="11"/>
      <c r="L22" s="11"/>
    </row>
    <row r="23" spans="1:15" ht="26.25" customHeight="1" x14ac:dyDescent="0.4">
      <c r="A23" s="17" t="s">
        <v>36</v>
      </c>
      <c r="B23" s="24"/>
      <c r="C23" s="25" t="s">
        <v>24</v>
      </c>
      <c r="D23" s="22">
        <f t="shared" si="0"/>
        <v>0</v>
      </c>
      <c r="E23" s="11"/>
      <c r="F23" s="11"/>
      <c r="G23" s="11"/>
      <c r="H23" s="11"/>
      <c r="I23" s="11"/>
      <c r="J23" s="11"/>
      <c r="K23" s="11"/>
      <c r="L23" s="11"/>
    </row>
    <row r="24" spans="1:15" ht="26.25" customHeight="1" x14ac:dyDescent="0.4">
      <c r="A24" s="17" t="s">
        <v>36</v>
      </c>
      <c r="B24" s="24"/>
      <c r="C24" s="25" t="s">
        <v>24</v>
      </c>
      <c r="D24" s="22">
        <f t="shared" si="0"/>
        <v>0</v>
      </c>
      <c r="E24" s="11"/>
      <c r="F24" s="11"/>
      <c r="G24" s="11"/>
      <c r="H24" s="11"/>
      <c r="I24" s="11"/>
      <c r="J24" s="11"/>
      <c r="K24" s="11"/>
      <c r="L24" s="11"/>
    </row>
    <row r="25" spans="1:15" ht="26.25" customHeight="1" x14ac:dyDescent="0.4">
      <c r="A25" s="18" t="s">
        <v>37</v>
      </c>
      <c r="B25" s="20"/>
      <c r="C25" s="7"/>
      <c r="D25" s="21"/>
      <c r="E25" s="12">
        <f t="shared" ref="E25:L25" si="1">+SUM(E13:E24)</f>
        <v>33</v>
      </c>
      <c r="F25" s="12">
        <f t="shared" si="1"/>
        <v>34</v>
      </c>
      <c r="G25" s="12">
        <f t="shared" si="1"/>
        <v>48</v>
      </c>
      <c r="H25" s="12">
        <f t="shared" si="1"/>
        <v>52</v>
      </c>
      <c r="I25" s="12">
        <f t="shared" si="1"/>
        <v>32</v>
      </c>
      <c r="J25" s="12">
        <f t="shared" si="1"/>
        <v>32</v>
      </c>
      <c r="K25" s="12">
        <f t="shared" si="1"/>
        <v>29.5</v>
      </c>
      <c r="L25" s="12">
        <f t="shared" si="1"/>
        <v>30</v>
      </c>
    </row>
    <row r="26" spans="1:15" ht="26.25" customHeight="1" x14ac:dyDescent="0.4">
      <c r="A26" s="19" t="s">
        <v>38</v>
      </c>
      <c r="B26" s="26">
        <v>95</v>
      </c>
      <c r="C26" s="5"/>
      <c r="D26" s="23"/>
      <c r="E26" s="13"/>
      <c r="F26" s="13"/>
      <c r="G26" s="13"/>
      <c r="H26" s="13"/>
      <c r="I26" s="13"/>
      <c r="J26" s="13"/>
      <c r="K26" s="13"/>
      <c r="L26" s="13"/>
    </row>
    <row r="27" spans="1:15" ht="26.25" customHeight="1" x14ac:dyDescent="0.4">
      <c r="A27" s="19" t="s">
        <v>39</v>
      </c>
      <c r="B27" s="26">
        <v>150</v>
      </c>
      <c r="C27" s="5"/>
      <c r="D27" s="23"/>
      <c r="E27" s="13"/>
      <c r="F27" s="13"/>
      <c r="G27" s="13"/>
      <c r="H27" s="13"/>
      <c r="I27" s="13"/>
      <c r="J27" s="13"/>
      <c r="K27" s="13"/>
      <c r="L27" s="13"/>
    </row>
    <row r="28" spans="1:15" ht="26.25" customHeight="1" x14ac:dyDescent="0.4">
      <c r="A28" s="27" t="s">
        <v>40</v>
      </c>
      <c r="B28" s="28"/>
      <c r="C28" s="28"/>
      <c r="D28" s="28"/>
      <c r="E28" s="29">
        <f t="shared" ref="E28:L28" si="2">+SUMPRODUCT($D$13:$D$24,E13:E24)</f>
        <v>1.6691609977324262</v>
      </c>
      <c r="F28" s="29">
        <f t="shared" si="2"/>
        <v>1.4984126984126984</v>
      </c>
      <c r="G28" s="29">
        <f t="shared" si="2"/>
        <v>1.508390022675737</v>
      </c>
      <c r="H28" s="29">
        <f t="shared" si="2"/>
        <v>1.38140589569161</v>
      </c>
      <c r="I28" s="29">
        <f t="shared" si="2"/>
        <v>1.3351473922902493</v>
      </c>
      <c r="J28" s="29">
        <f t="shared" si="2"/>
        <v>1.4367346938775509</v>
      </c>
      <c r="K28" s="29">
        <f t="shared" si="2"/>
        <v>1.5526077097505668</v>
      </c>
      <c r="L28" s="29">
        <f t="shared" si="2"/>
        <v>1.6114512471655327</v>
      </c>
    </row>
    <row r="29" spans="1:15" ht="26.25" customHeight="1" thickBot="1" x14ac:dyDescent="0.45">
      <c r="A29" s="30" t="s">
        <v>41</v>
      </c>
      <c r="B29" s="31"/>
      <c r="C29" s="31"/>
      <c r="D29" s="31"/>
      <c r="E29" s="32">
        <f t="shared" ref="E29:L29" si="3">+E28*$B$26*$B$27</f>
        <v>23785.544217687071</v>
      </c>
      <c r="F29" s="32">
        <f t="shared" si="3"/>
        <v>21352.380952380954</v>
      </c>
      <c r="G29" s="32">
        <f t="shared" si="3"/>
        <v>21494.557823129249</v>
      </c>
      <c r="H29" s="32">
        <f t="shared" si="3"/>
        <v>19685.034013605444</v>
      </c>
      <c r="I29" s="32">
        <f t="shared" si="3"/>
        <v>19025.85034013605</v>
      </c>
      <c r="J29" s="32">
        <f t="shared" si="3"/>
        <v>20473.469387755104</v>
      </c>
      <c r="K29" s="32">
        <f t="shared" si="3"/>
        <v>22124.659863945577</v>
      </c>
      <c r="L29" s="32">
        <f t="shared" si="3"/>
        <v>22963.180272108839</v>
      </c>
    </row>
    <row r="30" spans="1:15" ht="15" thickTop="1" x14ac:dyDescent="0.4">
      <c r="A30" s="2" t="s">
        <v>42</v>
      </c>
    </row>
    <row r="31" spans="1:15" x14ac:dyDescent="0.4">
      <c r="A31" t="s">
        <v>43</v>
      </c>
    </row>
    <row r="32" spans="1:15" x14ac:dyDescent="0.4">
      <c r="A32" t="s">
        <v>44</v>
      </c>
    </row>
    <row r="53" spans="1:12" ht="15.9" x14ac:dyDescent="0.4">
      <c r="A53" s="36" t="s">
        <v>45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</row>
    <row r="54" spans="1:12" ht="15.9" x14ac:dyDescent="0.4">
      <c r="A54" s="35" t="s">
        <v>46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</row>
    <row r="55" spans="1:12" ht="15.9" x14ac:dyDescent="0.4">
      <c r="A55" s="35" t="s">
        <v>47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5.9" x14ac:dyDescent="0.4">
      <c r="A56" s="35" t="s">
        <v>48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ht="15.9" x14ac:dyDescent="0.4">
      <c r="A57" s="35" t="s">
        <v>49</v>
      </c>
      <c r="B57" s="34"/>
      <c r="C57" s="34"/>
      <c r="D57" s="34"/>
      <c r="E57" s="35" t="s">
        <v>50</v>
      </c>
      <c r="F57" s="34"/>
      <c r="G57" s="34"/>
      <c r="H57" s="34"/>
      <c r="I57" s="34"/>
      <c r="J57" s="34"/>
      <c r="K57" s="34"/>
      <c r="L57" s="34"/>
    </row>
    <row r="58" spans="1:12" x14ac:dyDescent="0.4">
      <c r="A58" s="33"/>
    </row>
    <row r="60" spans="1:12" x14ac:dyDescent="0.4">
      <c r="A60" s="33"/>
    </row>
    <row r="61" spans="1:12" x14ac:dyDescent="0.4">
      <c r="A61" s="6"/>
    </row>
  </sheetData>
  <sheetProtection algorithmName="SHA-512" hashValue="h7di+cSLiRT2urUR2TWk1DxmOaI4avQ0yDL7dAoFGGYsJIwsL1dV/Sl6k80jPcq2UAjNgkWHsbnEi2twhz4d6Q==" saltValue="LMwbskhZla2581yLAdDhaA==" spinCount="100000" sheet="1" objects="1" scenarios="1"/>
  <protectedRanges>
    <protectedRange sqref="B26:B27" name="Herd"/>
    <protectedRange sqref="E13:L24" name="Ration"/>
    <protectedRange sqref="B13:C24" name="Price"/>
  </protectedRanges>
  <mergeCells count="6">
    <mergeCell ref="A53:L53"/>
    <mergeCell ref="A7:L7"/>
    <mergeCell ref="A8:L8"/>
    <mergeCell ref="A9:L9"/>
    <mergeCell ref="E11:L11"/>
    <mergeCell ref="B11:D11"/>
  </mergeCells>
  <dataValidations count="1">
    <dataValidation type="list" allowBlank="1" showInputMessage="1" showErrorMessage="1" sqref="C13:C24" xr:uid="{7D6272ED-3BE8-42C8-805A-4AB18EC94B72}">
      <formula1>$O$13:$O$16</formula1>
    </dataValidation>
  </dataValidations>
  <hyperlinks>
    <hyperlink ref="A8:L8" r:id="rId1" location="economicValueTitle" display="When considering alternative feed sources, feed testing is important to test for nutritive value and ensure a balanced ration that meets the cattle’s nutritional needs and quality (e.g. mycotoxins). Evaluate feed test results HERE" xr:uid="{CA871D3D-FD57-41CF-AD59-7142D53FAF08}"/>
    <hyperlink ref="E57" r:id="rId2" xr:uid="{18404E87-384B-4285-A8BD-278C9321D778}"/>
    <hyperlink ref="A54" r:id="rId3" display="Alberta Agriculture, Ration Options for Beef Cows" xr:uid="{2DA61032-231A-42B0-86A5-A2E8E99C521A}"/>
    <hyperlink ref="A55" r:id="rId4" display="Saskatchewan: Beef Cow Rations and Winter Feeding Guidelines" xr:uid="{E8F04812-53A5-4CBD-8256-0A34EE84AA80}"/>
    <hyperlink ref="A56" r:id="rId5" display="Manitoba: Cost of Production Guides &amp; Calculators" xr:uid="{C329111E-77E8-4316-8ABC-3A922E123B62}"/>
    <hyperlink ref="A57" r:id="rId6" display="Ontario: Alternative Forages and Sample Wintering Rations for Beef Cows" xr:uid="{A192CFCD-E598-43A1-843C-DA561B0C5329}"/>
  </hyperlinks>
  <pageMargins left="0.7" right="0.7" top="0.75" bottom="0.75" header="0.3" footer="0.3"/>
  <pageSetup scale="55" orientation="portrait" r:id="rId7"/>
  <colBreaks count="2" manualBreakCount="2">
    <brk id="12" max="47" man="1"/>
    <brk id="13" max="1048575" man="1"/>
  </colBreaks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e526d9-6600-41fe-ac9f-b553f9b8b298">
      <Terms xmlns="http://schemas.microsoft.com/office/infopath/2007/PartnerControls"/>
    </lcf76f155ced4ddcb4097134ff3c332f>
    <TaxCatchAll xmlns="251cae61-8135-4a88-bc5f-8b47aaccd9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1157D3B8F73946A976B4BF8D028BA1" ma:contentTypeVersion="19" ma:contentTypeDescription="Create a new document." ma:contentTypeScope="" ma:versionID="d9e1ac7d34ce974f8ed078fae851f4ea">
  <xsd:schema xmlns:xsd="http://www.w3.org/2001/XMLSchema" xmlns:xs="http://www.w3.org/2001/XMLSchema" xmlns:p="http://schemas.microsoft.com/office/2006/metadata/properties" xmlns:ns2="4de526d9-6600-41fe-ac9f-b553f9b8b298" xmlns:ns3="251cae61-8135-4a88-bc5f-8b47aaccd9f5" targetNamespace="http://schemas.microsoft.com/office/2006/metadata/properties" ma:root="true" ma:fieldsID="75aba83fb501331c1fee1558126fc58e" ns2:_="" ns3:_="">
    <xsd:import namespace="4de526d9-6600-41fe-ac9f-b553f9b8b298"/>
    <xsd:import namespace="251cae61-8135-4a88-bc5f-8b47aaccd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e526d9-6600-41fe-ac9f-b553f9b8b2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8d63e09-3cba-41a6-87ff-e409971812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1cae61-8135-4a88-bc5f-8b47aaccd9f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2ea1c9-9b27-45a1-b808-2172d706383a}" ma:internalName="TaxCatchAll" ma:showField="CatchAllData" ma:web="251cae61-8135-4a88-bc5f-8b47aaccd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9DADA0-2536-48EF-9C1F-947B7AEB466C}">
  <ds:schemaRefs>
    <ds:schemaRef ds:uri="http://schemas.microsoft.com/office/2006/metadata/properties"/>
    <ds:schemaRef ds:uri="http://schemas.microsoft.com/office/infopath/2007/PartnerControls"/>
    <ds:schemaRef ds:uri="4de526d9-6600-41fe-ac9f-b553f9b8b298"/>
    <ds:schemaRef ds:uri="251cae61-8135-4a88-bc5f-8b47aaccd9f5"/>
  </ds:schemaRefs>
</ds:datastoreItem>
</file>

<file path=customXml/itemProps2.xml><?xml version="1.0" encoding="utf-8"?>
<ds:datastoreItem xmlns:ds="http://schemas.openxmlformats.org/officeDocument/2006/customXml" ds:itemID="{563D50BE-DB3F-4CAE-A98D-0B018E08CC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e526d9-6600-41fe-ac9f-b553f9b8b298"/>
    <ds:schemaRef ds:uri="251cae61-8135-4a88-bc5f-8b47aaccd9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CDDE05-EAFC-4899-9C34-E47047905E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Brenna Grant</dc:creator>
  <cp:keywords/>
  <dc:description/>
  <cp:lastModifiedBy>Leah Rodvang</cp:lastModifiedBy>
  <cp:revision/>
  <dcterms:created xsi:type="dcterms:W3CDTF">2019-10-01T15:13:17Z</dcterms:created>
  <dcterms:modified xsi:type="dcterms:W3CDTF">2025-12-16T16:08:32Z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0x0101005A1157D3B8F73946A976B4BF8D028BA1</vt:lpwstr>
  </property>
  <property fmtid="{D5CDD505-2E9C-101B-9397-08002B2CF9AE}" pid="3" name="MediaServiceImageTags">
    <vt:lpwstr/>
  </property>
</Properties>
</file>