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75" yWindow="-15" windowWidth="21420" windowHeight="9795"/>
  </bookViews>
  <sheets>
    <sheet name="Value of Preconditioning" sheetId="9" r:id="rId1"/>
    <sheet name="Database" sheetId="12" state="hidden" r:id="rId2"/>
    <sheet name="Sheet2" sheetId="11" state="hidden" r:id="rId3"/>
  </sheets>
  <externalReferences>
    <externalReference r:id="rId4"/>
  </externalReferences>
  <definedNames>
    <definedName name="_xlnm._FilterDatabase" localSheetId="2" hidden="1">Sheet2!$A$1:$T$1140</definedName>
    <definedName name="_xlnm.Print_Area" localSheetId="0">'Value of Preconditioning'!$A$2:$L$93</definedName>
    <definedName name="units">[1]Sheet1!$B$150:$B$151</definedName>
  </definedNames>
  <calcPr calcId="145621"/>
</workbook>
</file>

<file path=xl/calcChain.xml><?xml version="1.0" encoding="utf-8"?>
<calcChain xmlns="http://schemas.openxmlformats.org/spreadsheetml/2006/main">
  <c r="F14" i="9" l="1"/>
  <c r="G1140" i="11"/>
  <c r="H1140" i="11"/>
  <c r="G1139" i="11"/>
  <c r="H1139" i="11"/>
  <c r="G1138" i="11"/>
  <c r="H1138" i="11"/>
  <c r="G1137" i="11"/>
  <c r="H1137" i="11"/>
  <c r="G1136" i="11"/>
  <c r="H1136" i="11"/>
  <c r="G1135" i="11"/>
  <c r="H1135" i="11"/>
  <c r="G1134" i="11"/>
  <c r="H1134" i="11"/>
  <c r="G1133" i="11"/>
  <c r="H1133" i="11"/>
  <c r="G1132" i="11"/>
  <c r="H1132" i="11"/>
  <c r="G1131" i="11"/>
  <c r="H1131" i="11"/>
  <c r="G1130" i="11"/>
  <c r="H1130" i="11"/>
  <c r="G1129" i="11"/>
  <c r="H1129" i="11"/>
  <c r="G1128" i="11"/>
  <c r="H1128" i="11"/>
  <c r="G1127" i="11"/>
  <c r="H1127" i="11"/>
  <c r="G1126" i="11"/>
  <c r="H1126" i="11"/>
  <c r="G1125" i="11"/>
  <c r="H1125" i="11"/>
  <c r="G1124" i="11"/>
  <c r="H1124" i="11"/>
  <c r="G1123" i="11"/>
  <c r="H1123" i="11"/>
  <c r="G1122" i="11"/>
  <c r="H1122" i="11"/>
  <c r="G1121" i="11"/>
  <c r="H1121" i="11"/>
  <c r="G1120" i="11"/>
  <c r="H1120" i="11"/>
  <c r="G1119" i="11"/>
  <c r="H1119" i="11"/>
  <c r="G1118" i="11"/>
  <c r="H1118" i="11"/>
  <c r="G1117" i="11"/>
  <c r="H1117" i="11"/>
  <c r="G1116" i="11"/>
  <c r="H1116" i="11"/>
  <c r="G1115" i="11"/>
  <c r="H1115" i="11"/>
  <c r="G1114" i="11"/>
  <c r="H1114" i="11"/>
  <c r="G1113" i="11"/>
  <c r="H1113" i="11"/>
  <c r="G1112" i="11"/>
  <c r="H1112" i="11"/>
  <c r="G1111" i="11"/>
  <c r="H1111" i="11"/>
  <c r="G1110" i="11"/>
  <c r="H1110" i="11"/>
  <c r="G1109" i="11"/>
  <c r="H1109" i="11"/>
  <c r="G1108" i="11"/>
  <c r="H1108" i="11"/>
  <c r="G1107" i="11"/>
  <c r="H1107" i="11"/>
  <c r="G1106" i="11"/>
  <c r="H1106" i="11"/>
  <c r="G1105" i="11"/>
  <c r="H1105" i="11"/>
  <c r="G1104" i="11"/>
  <c r="H1104" i="11"/>
  <c r="G1103" i="11"/>
  <c r="H1103" i="11"/>
  <c r="G1102" i="11"/>
  <c r="H1102" i="11"/>
  <c r="G1101" i="11"/>
  <c r="H1101" i="11"/>
  <c r="G1100" i="11"/>
  <c r="H1100" i="11"/>
  <c r="G1099" i="11"/>
  <c r="H1099" i="11"/>
  <c r="G1098" i="11"/>
  <c r="H1098" i="11"/>
  <c r="G1097" i="11"/>
  <c r="H1097" i="11"/>
  <c r="G1096" i="11"/>
  <c r="H1096" i="11"/>
  <c r="G1095" i="11"/>
  <c r="H1095" i="11"/>
  <c r="G1094" i="11"/>
  <c r="H1094" i="11"/>
  <c r="G1093" i="11"/>
  <c r="H1093" i="11"/>
  <c r="G1092" i="11"/>
  <c r="H1092" i="11"/>
  <c r="G1091" i="11"/>
  <c r="H1091" i="11"/>
  <c r="G1090" i="11"/>
  <c r="H1090" i="11"/>
  <c r="G1089" i="11"/>
  <c r="H1089" i="11"/>
  <c r="G1088" i="11"/>
  <c r="H1088" i="11"/>
  <c r="G1087" i="11"/>
  <c r="H1087" i="11"/>
  <c r="G1086" i="11"/>
  <c r="H1086" i="11"/>
  <c r="G1085" i="11"/>
  <c r="H1085" i="11"/>
  <c r="G1084" i="11"/>
  <c r="H1084" i="11"/>
  <c r="G1083" i="11"/>
  <c r="H1083" i="11"/>
  <c r="G1082" i="11"/>
  <c r="H1082" i="11"/>
  <c r="G1081" i="11"/>
  <c r="H1081" i="11"/>
  <c r="G1080" i="11"/>
  <c r="H1080" i="11"/>
  <c r="G1079" i="11"/>
  <c r="H1079" i="11"/>
  <c r="G1078" i="11"/>
  <c r="H1078" i="11"/>
  <c r="G1077" i="11"/>
  <c r="H1077" i="11"/>
  <c r="G1076" i="11"/>
  <c r="H1076" i="11"/>
  <c r="G1075" i="11"/>
  <c r="H1075" i="11"/>
  <c r="G1074" i="11"/>
  <c r="H1074" i="11"/>
  <c r="G1073" i="11"/>
  <c r="H1073" i="11"/>
  <c r="G1072" i="11"/>
  <c r="H1072" i="11"/>
  <c r="G1071" i="11"/>
  <c r="H1071" i="11"/>
  <c r="G1070" i="11"/>
  <c r="H1070" i="11"/>
  <c r="G1069" i="11"/>
  <c r="H1069" i="11"/>
  <c r="G1068" i="11"/>
  <c r="H1068" i="11"/>
  <c r="G1067" i="11"/>
  <c r="H1067" i="11"/>
  <c r="G1066" i="11"/>
  <c r="H1066" i="11"/>
  <c r="G1065" i="11"/>
  <c r="H1065" i="11"/>
  <c r="G1064" i="11"/>
  <c r="H1064" i="11"/>
  <c r="G1063" i="11"/>
  <c r="H1063" i="11"/>
  <c r="G1062" i="11"/>
  <c r="H1062" i="11"/>
  <c r="G1061" i="11"/>
  <c r="H1061" i="11"/>
  <c r="G1060" i="11"/>
  <c r="H1060" i="11"/>
  <c r="G1059" i="11"/>
  <c r="H1059" i="11"/>
  <c r="G1058" i="11"/>
  <c r="H1058" i="11"/>
  <c r="G1057" i="11"/>
  <c r="H1057" i="11"/>
  <c r="G1056" i="11"/>
  <c r="H1056" i="11"/>
  <c r="G1055" i="11"/>
  <c r="H1055" i="11"/>
  <c r="G1054" i="11"/>
  <c r="H1054" i="11"/>
  <c r="G1053" i="11"/>
  <c r="H1053" i="11"/>
  <c r="G1052" i="11"/>
  <c r="H1052" i="11"/>
  <c r="G1051" i="11"/>
  <c r="H1051" i="11"/>
  <c r="G1050" i="11"/>
  <c r="H1050" i="11"/>
  <c r="G1049" i="11"/>
  <c r="H1049" i="11"/>
  <c r="G1048" i="11"/>
  <c r="H1048" i="11"/>
  <c r="G1047" i="11"/>
  <c r="H1047" i="11"/>
  <c r="G1046" i="11"/>
  <c r="H1046" i="11"/>
  <c r="G1045" i="11"/>
  <c r="H1045" i="11"/>
  <c r="G1044" i="11"/>
  <c r="H1044" i="11"/>
  <c r="G1043" i="11"/>
  <c r="H1043" i="11"/>
  <c r="G1042" i="11"/>
  <c r="H1042" i="11"/>
  <c r="G1041" i="11"/>
  <c r="H1041" i="11"/>
  <c r="G1040" i="11"/>
  <c r="H1040" i="11"/>
  <c r="G1039" i="11"/>
  <c r="H1039" i="11"/>
  <c r="G1038" i="11"/>
  <c r="H1038" i="11"/>
  <c r="G1037" i="11"/>
  <c r="H1037" i="11"/>
  <c r="G1036" i="11"/>
  <c r="H1036" i="11"/>
  <c r="G1035" i="11"/>
  <c r="H1035" i="11"/>
  <c r="G1034" i="11"/>
  <c r="H1034" i="11"/>
  <c r="G1033" i="11"/>
  <c r="H1033" i="11"/>
  <c r="G1032" i="11"/>
  <c r="H1032" i="11"/>
  <c r="G1031" i="11"/>
  <c r="H1031" i="11"/>
  <c r="G1030" i="11"/>
  <c r="H1030" i="11"/>
  <c r="G1029" i="11"/>
  <c r="H1029" i="11"/>
  <c r="G1028" i="11"/>
  <c r="H1028" i="11"/>
  <c r="G1027" i="11"/>
  <c r="H1027" i="11"/>
  <c r="G1026" i="11"/>
  <c r="H1026" i="11"/>
  <c r="G1025" i="11"/>
  <c r="H1025" i="11"/>
  <c r="G1024" i="11"/>
  <c r="H1024" i="11"/>
  <c r="G1023" i="11"/>
  <c r="H1023" i="11"/>
  <c r="G1022" i="11"/>
  <c r="H1022" i="11"/>
  <c r="G1021" i="11"/>
  <c r="H1021" i="11"/>
  <c r="G1020" i="11"/>
  <c r="H1020" i="11"/>
  <c r="G1019" i="11"/>
  <c r="H1019" i="11"/>
  <c r="G1018" i="11"/>
  <c r="H1018" i="11"/>
  <c r="G1017" i="11"/>
  <c r="H1017" i="11"/>
  <c r="G1016" i="11"/>
  <c r="H1016" i="11"/>
  <c r="G1015" i="11"/>
  <c r="H1015" i="11"/>
  <c r="G1014" i="11"/>
  <c r="H1014" i="11"/>
  <c r="G1013" i="11"/>
  <c r="H1013" i="11"/>
  <c r="G1012" i="11"/>
  <c r="H1012" i="11"/>
  <c r="G1011" i="11"/>
  <c r="H1011" i="11"/>
  <c r="G1010" i="11"/>
  <c r="H1010" i="11"/>
  <c r="G1009" i="11"/>
  <c r="H1009" i="11"/>
  <c r="G1008" i="11"/>
  <c r="H1008" i="11"/>
  <c r="G1007" i="11"/>
  <c r="H1007" i="11"/>
  <c r="G1006" i="11"/>
  <c r="H1006" i="11"/>
  <c r="G1005" i="11"/>
  <c r="H1005" i="11"/>
  <c r="G1004" i="11"/>
  <c r="H1004" i="11"/>
  <c r="G1003" i="11"/>
  <c r="H1003" i="11"/>
  <c r="G1002" i="11"/>
  <c r="H1002" i="11"/>
  <c r="G1001" i="11"/>
  <c r="H1001" i="11"/>
  <c r="G1000" i="11"/>
  <c r="H1000" i="11"/>
  <c r="G999" i="11"/>
  <c r="H999" i="11"/>
  <c r="G998" i="11"/>
  <c r="H998" i="11"/>
  <c r="G997" i="11"/>
  <c r="H997" i="11"/>
  <c r="G996" i="11"/>
  <c r="H996" i="11"/>
  <c r="G995" i="11"/>
  <c r="H995" i="11"/>
  <c r="G994" i="11"/>
  <c r="H994" i="11"/>
  <c r="G993" i="11"/>
  <c r="H993" i="11"/>
  <c r="G992" i="11"/>
  <c r="H992" i="11"/>
  <c r="G991" i="11"/>
  <c r="H991" i="11"/>
  <c r="G990" i="11"/>
  <c r="H990" i="11"/>
  <c r="G989" i="11"/>
  <c r="H989" i="11"/>
  <c r="G988" i="11"/>
  <c r="H988" i="11"/>
  <c r="G987" i="11"/>
  <c r="H987" i="11"/>
  <c r="G986" i="11"/>
  <c r="H986" i="11"/>
  <c r="G985" i="11"/>
  <c r="H985" i="11"/>
  <c r="G984" i="11"/>
  <c r="H984" i="11"/>
  <c r="G983" i="11"/>
  <c r="H983" i="11"/>
  <c r="G982" i="11"/>
  <c r="H982" i="11"/>
  <c r="G981" i="11"/>
  <c r="H981" i="11"/>
  <c r="G980" i="11"/>
  <c r="H980" i="11"/>
  <c r="G979" i="11"/>
  <c r="H979" i="11"/>
  <c r="G978" i="11"/>
  <c r="H978" i="11"/>
  <c r="G977" i="11"/>
  <c r="H977" i="11"/>
  <c r="G976" i="11"/>
  <c r="H976" i="11"/>
  <c r="G975" i="11"/>
  <c r="H975" i="11"/>
  <c r="G974" i="11"/>
  <c r="H974" i="11"/>
  <c r="G973" i="11"/>
  <c r="H973" i="11"/>
  <c r="G972" i="11"/>
  <c r="H972" i="11"/>
  <c r="G971" i="11"/>
  <c r="H971" i="11"/>
  <c r="G970" i="11"/>
  <c r="H970" i="11"/>
  <c r="G969" i="11"/>
  <c r="H969" i="11"/>
  <c r="G968" i="11"/>
  <c r="H968" i="11"/>
  <c r="G967" i="11"/>
  <c r="H967" i="11"/>
  <c r="G966" i="11"/>
  <c r="H966" i="11"/>
  <c r="G965" i="11"/>
  <c r="H965" i="11"/>
  <c r="G964" i="11"/>
  <c r="H964" i="11"/>
  <c r="G963" i="11"/>
  <c r="H963" i="11"/>
  <c r="G962" i="11"/>
  <c r="H962" i="11"/>
  <c r="G961" i="11"/>
  <c r="H961" i="11"/>
  <c r="G960" i="11"/>
  <c r="H960" i="11"/>
  <c r="G959" i="11"/>
  <c r="H959" i="11"/>
  <c r="G958" i="11"/>
  <c r="H958" i="11"/>
  <c r="G957" i="11"/>
  <c r="H957" i="11"/>
  <c r="G956" i="11"/>
  <c r="H956" i="11"/>
  <c r="G955" i="11"/>
  <c r="H955" i="11"/>
  <c r="G954" i="11"/>
  <c r="H954" i="11"/>
  <c r="G953" i="11"/>
  <c r="H953" i="11"/>
  <c r="G952" i="11"/>
  <c r="H952" i="11"/>
  <c r="G951" i="11"/>
  <c r="H951" i="11"/>
  <c r="G950" i="11"/>
  <c r="H950" i="11"/>
  <c r="G949" i="11"/>
  <c r="H949" i="11"/>
  <c r="G948" i="11"/>
  <c r="H948" i="11"/>
  <c r="G947" i="11"/>
  <c r="H947" i="11"/>
  <c r="G946" i="11"/>
  <c r="H946" i="11"/>
  <c r="G945" i="11"/>
  <c r="H945" i="11"/>
  <c r="G944" i="11"/>
  <c r="H944" i="11"/>
  <c r="G943" i="11"/>
  <c r="H943" i="11"/>
  <c r="G942" i="11"/>
  <c r="H942" i="11"/>
  <c r="G941" i="11"/>
  <c r="H941" i="11"/>
  <c r="G940" i="11"/>
  <c r="H940" i="11"/>
  <c r="G939" i="11"/>
  <c r="H939" i="11"/>
  <c r="G938" i="11"/>
  <c r="H938" i="11"/>
  <c r="G937" i="11"/>
  <c r="H937" i="11"/>
  <c r="G936" i="11"/>
  <c r="H936" i="11"/>
  <c r="G935" i="11"/>
  <c r="H935" i="11"/>
  <c r="G934" i="11"/>
  <c r="H934" i="11"/>
  <c r="G933" i="11"/>
  <c r="H933" i="11"/>
  <c r="G932" i="11"/>
  <c r="H932" i="11"/>
  <c r="G931" i="11"/>
  <c r="H931" i="11"/>
  <c r="G930" i="11"/>
  <c r="H930" i="11"/>
  <c r="G929" i="11"/>
  <c r="H929" i="11"/>
  <c r="G928" i="11"/>
  <c r="H928" i="11"/>
  <c r="G927" i="11"/>
  <c r="H927" i="11"/>
  <c r="G926" i="11"/>
  <c r="H926" i="11"/>
  <c r="G925" i="11"/>
  <c r="H925" i="11"/>
  <c r="G924" i="11"/>
  <c r="H924" i="11"/>
  <c r="G923" i="11"/>
  <c r="H923" i="11"/>
  <c r="G922" i="11"/>
  <c r="H922" i="11"/>
  <c r="G921" i="11"/>
  <c r="H921" i="11"/>
  <c r="G920" i="11"/>
  <c r="H920" i="11"/>
  <c r="G919" i="11"/>
  <c r="H919" i="11"/>
  <c r="G918" i="11"/>
  <c r="H918" i="11"/>
  <c r="G917" i="11"/>
  <c r="H917" i="11"/>
  <c r="G916" i="11"/>
  <c r="H916" i="11"/>
  <c r="G915" i="11"/>
  <c r="H915" i="11"/>
  <c r="G914" i="11"/>
  <c r="H914" i="11"/>
  <c r="G913" i="11"/>
  <c r="H913" i="11"/>
  <c r="G912" i="11"/>
  <c r="H912" i="11"/>
  <c r="G911" i="11"/>
  <c r="H911" i="11"/>
  <c r="G910" i="11"/>
  <c r="H910" i="11"/>
  <c r="G909" i="11"/>
  <c r="H909" i="11"/>
  <c r="G908" i="11"/>
  <c r="H908" i="11"/>
  <c r="G907" i="11"/>
  <c r="H907" i="11"/>
  <c r="G906" i="11"/>
  <c r="H906" i="11"/>
  <c r="G905" i="11"/>
  <c r="H905" i="11"/>
  <c r="G904" i="11"/>
  <c r="H904" i="11"/>
  <c r="G903" i="11"/>
  <c r="H903" i="11"/>
  <c r="G902" i="11"/>
  <c r="H902" i="11"/>
  <c r="G901" i="11"/>
  <c r="H901" i="11"/>
  <c r="G900" i="11"/>
  <c r="H900" i="11"/>
  <c r="G899" i="11"/>
  <c r="H899" i="11"/>
  <c r="G898" i="11"/>
  <c r="H898" i="11"/>
  <c r="G897" i="11"/>
  <c r="H897" i="11"/>
  <c r="G896" i="11"/>
  <c r="H896" i="11"/>
  <c r="G895" i="11"/>
  <c r="H895" i="11"/>
  <c r="G894" i="11"/>
  <c r="H894" i="11"/>
  <c r="G893" i="11"/>
  <c r="H893" i="11"/>
  <c r="G892" i="11"/>
  <c r="H892" i="11"/>
  <c r="G891" i="11"/>
  <c r="H891" i="11"/>
  <c r="G890" i="11"/>
  <c r="H890" i="11"/>
  <c r="G889" i="11"/>
  <c r="H889" i="11"/>
  <c r="G888" i="11"/>
  <c r="H888" i="11"/>
  <c r="G887" i="11"/>
  <c r="H887" i="11"/>
  <c r="G886" i="11"/>
  <c r="H886" i="11"/>
  <c r="G885" i="11"/>
  <c r="H885" i="11"/>
  <c r="G884" i="11"/>
  <c r="H884" i="11"/>
  <c r="G883" i="11"/>
  <c r="H883" i="11"/>
  <c r="G882" i="11"/>
  <c r="H882" i="11"/>
  <c r="G881" i="11"/>
  <c r="H881" i="11"/>
  <c r="G880" i="11"/>
  <c r="H880" i="11"/>
  <c r="G879" i="11"/>
  <c r="H879" i="11"/>
  <c r="G878" i="11"/>
  <c r="H878" i="11"/>
  <c r="G877" i="11"/>
  <c r="H877" i="11"/>
  <c r="G876" i="11"/>
  <c r="H876" i="11"/>
  <c r="G875" i="11"/>
  <c r="H875" i="11"/>
  <c r="G874" i="11"/>
  <c r="H874" i="11"/>
  <c r="G873" i="11"/>
  <c r="H873" i="11"/>
  <c r="G872" i="11"/>
  <c r="H872" i="11"/>
  <c r="G871" i="11"/>
  <c r="H871" i="11"/>
  <c r="G870" i="11"/>
  <c r="H870" i="11"/>
  <c r="G869" i="11"/>
  <c r="H869" i="11"/>
  <c r="G868" i="11"/>
  <c r="H868" i="11"/>
  <c r="G867" i="11"/>
  <c r="H867" i="11"/>
  <c r="G866" i="11"/>
  <c r="H866" i="11"/>
  <c r="G865" i="11"/>
  <c r="H865" i="11"/>
  <c r="G864" i="11"/>
  <c r="H864" i="11"/>
  <c r="G863" i="11"/>
  <c r="H863" i="11"/>
  <c r="G862" i="11"/>
  <c r="H862" i="11"/>
  <c r="G861" i="11"/>
  <c r="H861" i="11"/>
  <c r="G860" i="11"/>
  <c r="H860" i="11"/>
  <c r="G859" i="11"/>
  <c r="H859" i="11"/>
  <c r="G858" i="11"/>
  <c r="H858" i="11"/>
  <c r="G857" i="11"/>
  <c r="H857" i="11"/>
  <c r="G856" i="11"/>
  <c r="H856" i="11"/>
  <c r="G855" i="11"/>
  <c r="H855" i="11"/>
  <c r="G854" i="11"/>
  <c r="H854" i="11"/>
  <c r="G853" i="11"/>
  <c r="H853" i="11"/>
  <c r="G852" i="11"/>
  <c r="H852" i="11"/>
  <c r="G851" i="11"/>
  <c r="H851" i="11"/>
  <c r="G850" i="11"/>
  <c r="H850" i="11"/>
  <c r="G849" i="11"/>
  <c r="H849" i="11"/>
  <c r="G848" i="11"/>
  <c r="H848" i="11"/>
  <c r="G847" i="11"/>
  <c r="H847" i="11"/>
  <c r="G846" i="11"/>
  <c r="H846" i="11"/>
  <c r="G845" i="11"/>
  <c r="H845" i="11"/>
  <c r="G844" i="11"/>
  <c r="H844" i="11"/>
  <c r="G843" i="11"/>
  <c r="H843" i="11"/>
  <c r="G842" i="11"/>
  <c r="H842" i="11"/>
  <c r="G841" i="11"/>
  <c r="H841" i="11"/>
  <c r="G840" i="11"/>
  <c r="H840" i="11"/>
  <c r="G839" i="11"/>
  <c r="H839" i="11"/>
  <c r="G838" i="11"/>
  <c r="H838" i="11"/>
  <c r="G837" i="11"/>
  <c r="H837" i="11"/>
  <c r="G836" i="11"/>
  <c r="H836" i="11"/>
  <c r="G835" i="11"/>
  <c r="H835" i="11"/>
  <c r="G834" i="11"/>
  <c r="H834" i="11"/>
  <c r="G833" i="11"/>
  <c r="H833" i="11"/>
  <c r="G832" i="11"/>
  <c r="H832" i="11"/>
  <c r="G831" i="11"/>
  <c r="H831" i="11"/>
  <c r="G830" i="11"/>
  <c r="H830" i="11"/>
  <c r="G829" i="11"/>
  <c r="H829" i="11"/>
  <c r="G828" i="11"/>
  <c r="H828" i="11"/>
  <c r="G827" i="11"/>
  <c r="H827" i="11"/>
  <c r="G826" i="11"/>
  <c r="H826" i="11"/>
  <c r="G825" i="11"/>
  <c r="H825" i="11"/>
  <c r="G824" i="11"/>
  <c r="H824" i="11"/>
  <c r="G823" i="11"/>
  <c r="H823" i="11"/>
  <c r="G822" i="11"/>
  <c r="H822" i="11"/>
  <c r="G821" i="11"/>
  <c r="H821" i="11"/>
  <c r="G820" i="11"/>
  <c r="H820" i="11"/>
  <c r="G819" i="11"/>
  <c r="H819" i="11"/>
  <c r="G818" i="11"/>
  <c r="H818" i="11"/>
  <c r="G817" i="11"/>
  <c r="H817" i="11"/>
  <c r="G816" i="11"/>
  <c r="H816" i="11"/>
  <c r="G815" i="11"/>
  <c r="H815" i="11"/>
  <c r="G814" i="11"/>
  <c r="H814" i="11"/>
  <c r="G813" i="11"/>
  <c r="H813" i="11"/>
  <c r="G812" i="11"/>
  <c r="H812" i="11"/>
  <c r="G811" i="11"/>
  <c r="H811" i="11"/>
  <c r="G810" i="11"/>
  <c r="H810" i="11"/>
  <c r="G809" i="11"/>
  <c r="H809" i="11"/>
  <c r="G808" i="11"/>
  <c r="H808" i="11"/>
  <c r="G807" i="11"/>
  <c r="H807" i="11"/>
  <c r="G806" i="11"/>
  <c r="H806" i="11"/>
  <c r="G805" i="11"/>
  <c r="H805" i="11"/>
  <c r="G804" i="11"/>
  <c r="H804" i="11"/>
  <c r="G803" i="11"/>
  <c r="H803" i="11"/>
  <c r="G802" i="11"/>
  <c r="H802" i="11"/>
  <c r="G801" i="11"/>
  <c r="H801" i="11"/>
  <c r="G800" i="11"/>
  <c r="H800" i="11"/>
  <c r="G799" i="11"/>
  <c r="H799" i="11"/>
  <c r="G798" i="11"/>
  <c r="H798" i="11"/>
  <c r="G797" i="11"/>
  <c r="H797" i="11"/>
  <c r="G796" i="11"/>
  <c r="H796" i="11"/>
  <c r="G795" i="11"/>
  <c r="H795" i="11"/>
  <c r="G794" i="11"/>
  <c r="H794" i="11"/>
  <c r="G793" i="11"/>
  <c r="H793" i="11"/>
  <c r="G792" i="11"/>
  <c r="H792" i="11"/>
  <c r="G791" i="11"/>
  <c r="H791" i="11"/>
  <c r="G790" i="11"/>
  <c r="H790" i="11"/>
  <c r="G789" i="11"/>
  <c r="H789" i="11"/>
  <c r="G788" i="11"/>
  <c r="H788" i="11"/>
  <c r="G787" i="11"/>
  <c r="H787" i="11"/>
  <c r="G786" i="11"/>
  <c r="H786" i="11"/>
  <c r="G785" i="11"/>
  <c r="H785" i="11"/>
  <c r="G784" i="11"/>
  <c r="H784" i="11"/>
  <c r="G783" i="11"/>
  <c r="H783" i="11"/>
  <c r="G782" i="11"/>
  <c r="H782" i="11"/>
  <c r="G781" i="11"/>
  <c r="H781" i="11"/>
  <c r="G780" i="11"/>
  <c r="H780" i="11"/>
  <c r="G779" i="11"/>
  <c r="H779" i="11"/>
  <c r="G778" i="11"/>
  <c r="H778" i="11"/>
  <c r="G777" i="11"/>
  <c r="H777" i="11"/>
  <c r="G776" i="11"/>
  <c r="H776" i="11"/>
  <c r="G775" i="11"/>
  <c r="H775" i="11"/>
  <c r="G774" i="11"/>
  <c r="H774" i="11"/>
  <c r="G773" i="11"/>
  <c r="H773" i="11"/>
  <c r="G772" i="11"/>
  <c r="H772" i="11"/>
  <c r="G771" i="11"/>
  <c r="H771" i="11"/>
  <c r="G770" i="11"/>
  <c r="H770" i="11"/>
  <c r="G769" i="11"/>
  <c r="H769" i="11"/>
  <c r="G768" i="11"/>
  <c r="H768" i="11"/>
  <c r="G767" i="11"/>
  <c r="H767" i="11"/>
  <c r="G766" i="11"/>
  <c r="H766" i="11"/>
  <c r="G765" i="11"/>
  <c r="H765" i="11"/>
  <c r="G764" i="11"/>
  <c r="H764" i="11"/>
  <c r="G763" i="11"/>
  <c r="H763" i="11"/>
  <c r="G762" i="11"/>
  <c r="H762" i="11"/>
  <c r="G761" i="11"/>
  <c r="H761" i="11"/>
  <c r="G760" i="11"/>
  <c r="H760" i="11"/>
  <c r="G759" i="11"/>
  <c r="H759" i="11"/>
  <c r="G758" i="11"/>
  <c r="H758" i="11"/>
  <c r="G757" i="11"/>
  <c r="H757" i="11"/>
  <c r="G756" i="11"/>
  <c r="H756" i="11"/>
  <c r="G755" i="11"/>
  <c r="H755" i="11"/>
  <c r="G754" i="11"/>
  <c r="H754" i="11"/>
  <c r="G753" i="11"/>
  <c r="H753" i="11"/>
  <c r="G752" i="11"/>
  <c r="H752" i="11"/>
  <c r="G751" i="11"/>
  <c r="H751" i="11"/>
  <c r="G750" i="11"/>
  <c r="H750" i="11"/>
  <c r="G749" i="11"/>
  <c r="H749" i="11"/>
  <c r="G748" i="11"/>
  <c r="H748" i="11"/>
  <c r="G747" i="11"/>
  <c r="H747" i="11"/>
  <c r="G746" i="11"/>
  <c r="H746" i="11"/>
  <c r="G745" i="11"/>
  <c r="H745" i="11"/>
  <c r="G744" i="11"/>
  <c r="H744" i="11"/>
  <c r="G743" i="11"/>
  <c r="H743" i="11"/>
  <c r="G742" i="11"/>
  <c r="H742" i="11"/>
  <c r="G741" i="11"/>
  <c r="H741" i="11"/>
  <c r="G740" i="11"/>
  <c r="H740" i="11"/>
  <c r="G739" i="11"/>
  <c r="H739" i="11"/>
  <c r="G738" i="11"/>
  <c r="H738" i="11"/>
  <c r="G737" i="11"/>
  <c r="H737" i="11"/>
  <c r="G736" i="11"/>
  <c r="H736" i="11"/>
  <c r="G735" i="11"/>
  <c r="H735" i="11"/>
  <c r="G734" i="11"/>
  <c r="H734" i="11"/>
  <c r="G733" i="11"/>
  <c r="H733" i="11"/>
  <c r="G732" i="11"/>
  <c r="H732" i="11"/>
  <c r="G731" i="11"/>
  <c r="H731" i="11"/>
  <c r="G730" i="11"/>
  <c r="H730" i="11"/>
  <c r="G729" i="11"/>
  <c r="H729" i="11"/>
  <c r="G728" i="11"/>
  <c r="H728" i="11"/>
  <c r="G727" i="11"/>
  <c r="H727" i="11"/>
  <c r="G726" i="11"/>
  <c r="H726" i="11"/>
  <c r="G725" i="11"/>
  <c r="H725" i="11"/>
  <c r="G724" i="11"/>
  <c r="H724" i="11"/>
  <c r="G723" i="11"/>
  <c r="H723" i="11"/>
  <c r="G722" i="11"/>
  <c r="H722" i="11"/>
  <c r="G721" i="11"/>
  <c r="H721" i="11"/>
  <c r="G720" i="11"/>
  <c r="H720" i="11"/>
  <c r="G719" i="11"/>
  <c r="H719" i="11"/>
  <c r="G718" i="11"/>
  <c r="H718" i="11"/>
  <c r="G717" i="11"/>
  <c r="H717" i="11"/>
  <c r="G716" i="11"/>
  <c r="H716" i="11"/>
  <c r="G715" i="11"/>
  <c r="H715" i="11"/>
  <c r="G714" i="11"/>
  <c r="H714" i="11"/>
  <c r="G713" i="11"/>
  <c r="H713" i="11"/>
  <c r="G712" i="11"/>
  <c r="H712" i="11"/>
  <c r="G711" i="11"/>
  <c r="H711" i="11"/>
  <c r="G710" i="11"/>
  <c r="H710" i="11"/>
  <c r="G709" i="11"/>
  <c r="H709" i="11"/>
  <c r="G708" i="11"/>
  <c r="H708" i="11"/>
  <c r="G707" i="11"/>
  <c r="H707" i="11"/>
  <c r="G706" i="11"/>
  <c r="H706" i="11"/>
  <c r="G705" i="11"/>
  <c r="H705" i="11"/>
  <c r="G704" i="11"/>
  <c r="H704" i="11"/>
  <c r="G703" i="11"/>
  <c r="H703" i="11"/>
  <c r="G702" i="11"/>
  <c r="H702" i="11"/>
  <c r="G701" i="11"/>
  <c r="H701" i="11"/>
  <c r="G700" i="11"/>
  <c r="H700" i="11"/>
  <c r="G699" i="11"/>
  <c r="H699" i="11"/>
  <c r="G698" i="11"/>
  <c r="H698" i="11"/>
  <c r="G697" i="11"/>
  <c r="H697" i="11"/>
  <c r="G696" i="11"/>
  <c r="H696" i="11"/>
  <c r="G695" i="11"/>
  <c r="H695" i="11"/>
  <c r="G694" i="11"/>
  <c r="H694" i="11"/>
  <c r="G693" i="11"/>
  <c r="H693" i="11"/>
  <c r="G692" i="11"/>
  <c r="H692" i="11"/>
  <c r="G691" i="11"/>
  <c r="H691" i="11"/>
  <c r="G690" i="11"/>
  <c r="H690" i="11"/>
  <c r="G689" i="11"/>
  <c r="H689" i="11"/>
  <c r="G688" i="11"/>
  <c r="H688" i="11"/>
  <c r="G687" i="11"/>
  <c r="H687" i="11"/>
  <c r="G686" i="11"/>
  <c r="H686" i="11"/>
  <c r="G685" i="11"/>
  <c r="H685" i="11"/>
  <c r="G684" i="11"/>
  <c r="H684" i="11"/>
  <c r="G683" i="11"/>
  <c r="H683" i="11"/>
  <c r="G682" i="11"/>
  <c r="H682" i="11"/>
  <c r="G681" i="11"/>
  <c r="H681" i="11"/>
  <c r="G680" i="11"/>
  <c r="H680" i="11"/>
  <c r="G679" i="11"/>
  <c r="H679" i="11"/>
  <c r="G678" i="11"/>
  <c r="H678" i="11"/>
  <c r="G677" i="11"/>
  <c r="H677" i="11"/>
  <c r="G676" i="11"/>
  <c r="H676" i="11"/>
  <c r="G675" i="11"/>
  <c r="H675" i="11"/>
  <c r="G674" i="11"/>
  <c r="H674" i="11"/>
  <c r="G673" i="11"/>
  <c r="H673" i="11"/>
  <c r="G672" i="11"/>
  <c r="H672" i="11"/>
  <c r="G671" i="11"/>
  <c r="H671" i="11"/>
  <c r="G670" i="11"/>
  <c r="H670" i="11"/>
  <c r="G669" i="11"/>
  <c r="H669" i="11"/>
  <c r="G668" i="11"/>
  <c r="H668" i="11"/>
  <c r="G667" i="11"/>
  <c r="H667" i="11"/>
  <c r="G666" i="11"/>
  <c r="H666" i="11"/>
  <c r="G665" i="11"/>
  <c r="H665" i="11"/>
  <c r="G664" i="11"/>
  <c r="H664" i="11"/>
  <c r="G663" i="11"/>
  <c r="H663" i="11"/>
  <c r="G662" i="11"/>
  <c r="H662" i="11"/>
  <c r="G661" i="11"/>
  <c r="H661" i="11"/>
  <c r="G660" i="11"/>
  <c r="H660" i="11"/>
  <c r="G659" i="11"/>
  <c r="H659" i="11"/>
  <c r="G658" i="11"/>
  <c r="H658" i="11"/>
  <c r="G657" i="11"/>
  <c r="H657" i="11"/>
  <c r="G656" i="11"/>
  <c r="H656" i="11"/>
  <c r="G655" i="11"/>
  <c r="H655" i="11"/>
  <c r="G654" i="11"/>
  <c r="H654" i="11"/>
  <c r="G653" i="11"/>
  <c r="H653" i="11"/>
  <c r="G652" i="11"/>
  <c r="H652" i="11"/>
  <c r="G651" i="11"/>
  <c r="H651" i="11"/>
  <c r="G650" i="11"/>
  <c r="H650" i="11"/>
  <c r="G649" i="11"/>
  <c r="H649" i="11"/>
  <c r="G648" i="11"/>
  <c r="H648" i="11"/>
  <c r="G647" i="11"/>
  <c r="H647" i="11"/>
  <c r="G646" i="11"/>
  <c r="H646" i="11"/>
  <c r="G645" i="11"/>
  <c r="H645" i="11"/>
  <c r="G644" i="11"/>
  <c r="H644" i="11"/>
  <c r="G643" i="11"/>
  <c r="H643" i="11"/>
  <c r="G642" i="11"/>
  <c r="H642" i="11"/>
  <c r="G641" i="11"/>
  <c r="H641" i="11"/>
  <c r="G640" i="11"/>
  <c r="H640" i="11"/>
  <c r="G639" i="11"/>
  <c r="H639" i="11"/>
  <c r="G638" i="11"/>
  <c r="H638" i="11"/>
  <c r="G637" i="11"/>
  <c r="H637" i="11"/>
  <c r="G636" i="11"/>
  <c r="H636" i="11"/>
  <c r="G635" i="11"/>
  <c r="H635" i="11"/>
  <c r="G634" i="11"/>
  <c r="H634" i="11"/>
  <c r="G633" i="11"/>
  <c r="H633" i="11"/>
  <c r="G632" i="11"/>
  <c r="H632" i="11"/>
  <c r="G631" i="11"/>
  <c r="H631" i="11"/>
  <c r="G630" i="11"/>
  <c r="H630" i="11"/>
  <c r="G629" i="11"/>
  <c r="H629" i="11"/>
  <c r="G628" i="11"/>
  <c r="H628" i="11"/>
  <c r="G627" i="11"/>
  <c r="H627" i="11"/>
  <c r="G626" i="11"/>
  <c r="H626" i="11"/>
  <c r="G625" i="11"/>
  <c r="H625" i="11"/>
  <c r="G624" i="11"/>
  <c r="H624" i="11"/>
  <c r="G623" i="11"/>
  <c r="H623" i="11"/>
  <c r="G622" i="11"/>
  <c r="H622" i="11"/>
  <c r="G621" i="11"/>
  <c r="H621" i="11"/>
  <c r="G620" i="11"/>
  <c r="H620" i="11"/>
  <c r="G619" i="11"/>
  <c r="H619" i="11"/>
  <c r="G618" i="11"/>
  <c r="H618" i="11"/>
  <c r="G617" i="11"/>
  <c r="H617" i="11"/>
  <c r="G616" i="11"/>
  <c r="H616" i="11"/>
  <c r="G615" i="11"/>
  <c r="H615" i="11"/>
  <c r="G614" i="11"/>
  <c r="H614" i="11"/>
  <c r="G613" i="11"/>
  <c r="H613" i="11"/>
  <c r="G612" i="11"/>
  <c r="H612" i="11"/>
  <c r="G611" i="11"/>
  <c r="H611" i="11"/>
  <c r="G610" i="11"/>
  <c r="H610" i="11"/>
  <c r="G609" i="11"/>
  <c r="H609" i="11"/>
  <c r="G608" i="11"/>
  <c r="H608" i="11"/>
  <c r="G607" i="11"/>
  <c r="H607" i="11"/>
  <c r="G606" i="11"/>
  <c r="H606" i="11"/>
  <c r="G605" i="11"/>
  <c r="H605" i="11"/>
  <c r="G604" i="11"/>
  <c r="H604" i="11"/>
  <c r="G603" i="11"/>
  <c r="H603" i="11"/>
  <c r="G602" i="11"/>
  <c r="H602" i="11"/>
  <c r="G601" i="11"/>
  <c r="H601" i="11"/>
  <c r="G600" i="11"/>
  <c r="H600" i="11"/>
  <c r="G599" i="11"/>
  <c r="H599" i="11"/>
  <c r="G598" i="11"/>
  <c r="H598" i="11"/>
  <c r="G597" i="11"/>
  <c r="H597" i="11"/>
  <c r="G596" i="11"/>
  <c r="H596" i="11"/>
  <c r="G595" i="11"/>
  <c r="H595" i="11"/>
  <c r="G594" i="11"/>
  <c r="H594" i="11"/>
  <c r="G593" i="11"/>
  <c r="H593" i="11"/>
  <c r="G592" i="11"/>
  <c r="H592" i="11"/>
  <c r="G591" i="11"/>
  <c r="H591" i="11"/>
  <c r="G590" i="11"/>
  <c r="H590" i="11"/>
  <c r="G589" i="11"/>
  <c r="H589" i="11"/>
  <c r="G588" i="11"/>
  <c r="H588" i="11"/>
  <c r="G587" i="11"/>
  <c r="H587" i="11"/>
  <c r="G586" i="11"/>
  <c r="H586" i="11"/>
  <c r="G585" i="11"/>
  <c r="H585" i="11"/>
  <c r="G584" i="11"/>
  <c r="H584" i="11"/>
  <c r="G583" i="11"/>
  <c r="H583" i="11"/>
  <c r="G582" i="11"/>
  <c r="H582" i="11"/>
  <c r="G581" i="11"/>
  <c r="H581" i="11"/>
  <c r="G580" i="11"/>
  <c r="H580" i="11"/>
  <c r="G579" i="11"/>
  <c r="H579" i="11"/>
  <c r="G578" i="11"/>
  <c r="H578" i="11"/>
  <c r="G577" i="11"/>
  <c r="H577" i="11"/>
  <c r="G576" i="11"/>
  <c r="H576" i="11"/>
  <c r="G575" i="11"/>
  <c r="H575" i="11"/>
  <c r="G574" i="11"/>
  <c r="H574" i="11"/>
  <c r="G573" i="11"/>
  <c r="H573" i="11"/>
  <c r="G572" i="11"/>
  <c r="H572" i="11"/>
  <c r="G571" i="11"/>
  <c r="H571" i="11"/>
  <c r="G570" i="11"/>
  <c r="H570" i="11"/>
  <c r="G569" i="11"/>
  <c r="H569" i="11"/>
  <c r="G568" i="11"/>
  <c r="H568" i="11"/>
  <c r="G567" i="11"/>
  <c r="H567" i="11"/>
  <c r="G566" i="11"/>
  <c r="H566" i="11"/>
  <c r="G565" i="11"/>
  <c r="H565" i="11"/>
  <c r="G564" i="11"/>
  <c r="H564" i="11"/>
  <c r="G563" i="11"/>
  <c r="H563" i="11"/>
  <c r="G562" i="11"/>
  <c r="H562" i="11"/>
  <c r="G561" i="11"/>
  <c r="H561" i="11"/>
  <c r="G560" i="11"/>
  <c r="H560" i="11"/>
  <c r="G559" i="11"/>
  <c r="H559" i="11"/>
  <c r="G558" i="11"/>
  <c r="H558" i="11"/>
  <c r="G557" i="11"/>
  <c r="H557" i="11"/>
  <c r="G556" i="11"/>
  <c r="H556" i="11"/>
  <c r="G555" i="11"/>
  <c r="H555" i="11"/>
  <c r="G554" i="11"/>
  <c r="H554" i="11"/>
  <c r="G553" i="11"/>
  <c r="H553" i="11"/>
  <c r="G552" i="11"/>
  <c r="H552" i="11"/>
  <c r="G551" i="11"/>
  <c r="H551" i="11"/>
  <c r="G550" i="11"/>
  <c r="H550" i="11"/>
  <c r="G549" i="11"/>
  <c r="H549" i="11"/>
  <c r="G548" i="11"/>
  <c r="H548" i="11"/>
  <c r="G547" i="11"/>
  <c r="H547" i="11"/>
  <c r="G546" i="11"/>
  <c r="H546" i="11"/>
  <c r="G545" i="11"/>
  <c r="H545" i="11"/>
  <c r="G544" i="11"/>
  <c r="H544" i="11"/>
  <c r="G543" i="11"/>
  <c r="H543" i="11"/>
  <c r="G542" i="11"/>
  <c r="H542" i="11"/>
  <c r="G541" i="11"/>
  <c r="H541" i="11"/>
  <c r="G540" i="11"/>
  <c r="H540" i="11"/>
  <c r="G539" i="11"/>
  <c r="H539" i="11"/>
  <c r="G538" i="11"/>
  <c r="H538" i="11"/>
  <c r="G537" i="11"/>
  <c r="H537" i="11"/>
  <c r="G536" i="11"/>
  <c r="H536" i="11"/>
  <c r="G535" i="11"/>
  <c r="H535" i="11"/>
  <c r="G534" i="11"/>
  <c r="H534" i="11"/>
  <c r="G533" i="11"/>
  <c r="H533" i="11"/>
  <c r="G532" i="11"/>
  <c r="H532" i="11"/>
  <c r="G531" i="11"/>
  <c r="H531" i="11"/>
  <c r="G530" i="11"/>
  <c r="H530" i="11"/>
  <c r="G529" i="11"/>
  <c r="H529" i="11"/>
  <c r="G528" i="11"/>
  <c r="H528" i="11"/>
  <c r="G527" i="11"/>
  <c r="H527" i="11"/>
  <c r="G526" i="11"/>
  <c r="H526" i="11"/>
  <c r="G525" i="11"/>
  <c r="H525" i="11"/>
  <c r="G524" i="11"/>
  <c r="H524" i="11"/>
  <c r="G523" i="11"/>
  <c r="H523" i="11"/>
  <c r="G522" i="11"/>
  <c r="H522" i="11"/>
  <c r="G521" i="11"/>
  <c r="H521" i="11"/>
  <c r="G520" i="11"/>
  <c r="H520" i="11"/>
  <c r="G519" i="11"/>
  <c r="H519" i="11"/>
  <c r="G518" i="11"/>
  <c r="H518" i="11"/>
  <c r="G517" i="11"/>
  <c r="H517" i="11"/>
  <c r="G516" i="11"/>
  <c r="H516" i="11"/>
  <c r="G515" i="11"/>
  <c r="H515" i="11"/>
  <c r="G514" i="11"/>
  <c r="H514" i="11"/>
  <c r="G513" i="11"/>
  <c r="H513" i="11"/>
  <c r="G512" i="11"/>
  <c r="H512" i="11"/>
  <c r="G511" i="11"/>
  <c r="H511" i="11"/>
  <c r="G510" i="11"/>
  <c r="H510" i="11"/>
  <c r="G509" i="11"/>
  <c r="H509" i="11"/>
  <c r="G508" i="11"/>
  <c r="H508" i="11"/>
  <c r="G507" i="11"/>
  <c r="H507" i="11"/>
  <c r="G506" i="11"/>
  <c r="H506" i="11"/>
  <c r="G505" i="11"/>
  <c r="H505" i="11"/>
  <c r="G504" i="11"/>
  <c r="H504" i="11"/>
  <c r="G503" i="11"/>
  <c r="H503" i="11"/>
  <c r="G502" i="11"/>
  <c r="H502" i="11"/>
  <c r="G501" i="11"/>
  <c r="H501" i="11"/>
  <c r="G500" i="11"/>
  <c r="H500" i="11"/>
  <c r="G499" i="11"/>
  <c r="H499" i="11"/>
  <c r="G498" i="11"/>
  <c r="H498" i="11"/>
  <c r="G497" i="11"/>
  <c r="H497" i="11"/>
  <c r="G496" i="11"/>
  <c r="H496" i="11"/>
  <c r="G495" i="11"/>
  <c r="H495" i="11"/>
  <c r="G494" i="11"/>
  <c r="H494" i="11"/>
  <c r="G493" i="11"/>
  <c r="H493" i="11"/>
  <c r="G492" i="11"/>
  <c r="H492" i="11"/>
  <c r="G491" i="11"/>
  <c r="H491" i="11"/>
  <c r="G490" i="11"/>
  <c r="H490" i="11"/>
  <c r="G489" i="11"/>
  <c r="H489" i="11"/>
  <c r="G488" i="11"/>
  <c r="H488" i="11"/>
  <c r="G487" i="11"/>
  <c r="H487" i="11"/>
  <c r="G486" i="11"/>
  <c r="H486" i="11"/>
  <c r="G485" i="11"/>
  <c r="H485" i="11"/>
  <c r="G484" i="11"/>
  <c r="H484" i="11"/>
  <c r="G483" i="11"/>
  <c r="H483" i="11"/>
  <c r="G482" i="11"/>
  <c r="H482" i="11"/>
  <c r="G481" i="11"/>
  <c r="H481" i="11"/>
  <c r="G480" i="11"/>
  <c r="H480" i="11"/>
  <c r="G479" i="11"/>
  <c r="H479" i="11"/>
  <c r="G478" i="11"/>
  <c r="H478" i="11"/>
  <c r="G477" i="11"/>
  <c r="H477" i="11"/>
  <c r="G476" i="11"/>
  <c r="H476" i="11"/>
  <c r="G475" i="11"/>
  <c r="H475" i="11"/>
  <c r="G474" i="11"/>
  <c r="H474" i="11"/>
  <c r="G473" i="11"/>
  <c r="H473" i="11"/>
  <c r="G472" i="11"/>
  <c r="H472" i="11"/>
  <c r="G471" i="11"/>
  <c r="H471" i="11"/>
  <c r="G470" i="11"/>
  <c r="H470" i="11"/>
  <c r="G469" i="11"/>
  <c r="H469" i="11"/>
  <c r="G468" i="11"/>
  <c r="H468" i="11"/>
  <c r="G467" i="11"/>
  <c r="H467" i="11"/>
  <c r="G466" i="11"/>
  <c r="H466" i="11"/>
  <c r="G465" i="11"/>
  <c r="H465" i="11"/>
  <c r="G464" i="11"/>
  <c r="H464" i="11"/>
  <c r="G463" i="11"/>
  <c r="H463" i="11"/>
  <c r="G462" i="11"/>
  <c r="H462" i="11"/>
  <c r="G461" i="11"/>
  <c r="H461" i="11"/>
  <c r="G460" i="11"/>
  <c r="H460" i="11"/>
  <c r="G459" i="11"/>
  <c r="H459" i="11"/>
  <c r="G458" i="11"/>
  <c r="H458" i="11"/>
  <c r="G457" i="11"/>
  <c r="H457" i="11"/>
  <c r="G456" i="11"/>
  <c r="H456" i="11"/>
  <c r="G455" i="11"/>
  <c r="H455" i="11"/>
  <c r="G454" i="11"/>
  <c r="H454" i="11"/>
  <c r="G453" i="11"/>
  <c r="H453" i="11"/>
  <c r="G452" i="11"/>
  <c r="H452" i="11"/>
  <c r="G451" i="11"/>
  <c r="H451" i="11"/>
  <c r="G450" i="11"/>
  <c r="H450" i="11"/>
  <c r="G449" i="11"/>
  <c r="H449" i="11"/>
  <c r="G448" i="11"/>
  <c r="H448" i="11"/>
  <c r="G447" i="11"/>
  <c r="H447" i="11"/>
  <c r="G446" i="11"/>
  <c r="H446" i="11"/>
  <c r="G445" i="11"/>
  <c r="H445" i="11"/>
  <c r="G444" i="11"/>
  <c r="H444" i="11"/>
  <c r="G443" i="11"/>
  <c r="H443" i="11"/>
  <c r="G442" i="11"/>
  <c r="H442" i="11"/>
  <c r="G441" i="11"/>
  <c r="H441" i="11"/>
  <c r="G440" i="11"/>
  <c r="H440" i="11"/>
  <c r="G439" i="11"/>
  <c r="H439" i="11"/>
  <c r="G438" i="11"/>
  <c r="H438" i="11"/>
  <c r="G437" i="11"/>
  <c r="H437" i="11"/>
  <c r="G436" i="11"/>
  <c r="H436" i="11"/>
  <c r="G435" i="11"/>
  <c r="H435" i="11"/>
  <c r="G434" i="11"/>
  <c r="H434" i="11"/>
  <c r="G433" i="11"/>
  <c r="H433" i="11"/>
  <c r="G432" i="11"/>
  <c r="H432" i="11"/>
  <c r="G431" i="11"/>
  <c r="H431" i="11"/>
  <c r="G430" i="11"/>
  <c r="H430" i="11"/>
  <c r="G429" i="11"/>
  <c r="H429" i="11"/>
  <c r="G428" i="11"/>
  <c r="H428" i="11"/>
  <c r="G427" i="11"/>
  <c r="H427" i="11"/>
  <c r="G426" i="11"/>
  <c r="H426" i="11"/>
  <c r="G425" i="11"/>
  <c r="H425" i="11"/>
  <c r="G424" i="11"/>
  <c r="H424" i="11"/>
  <c r="G423" i="11"/>
  <c r="H423" i="11"/>
  <c r="G422" i="11"/>
  <c r="H422" i="11"/>
  <c r="G421" i="11"/>
  <c r="H421" i="11"/>
  <c r="G420" i="11"/>
  <c r="H420" i="11"/>
  <c r="G419" i="11"/>
  <c r="H419" i="11"/>
  <c r="G418" i="11"/>
  <c r="H418" i="11"/>
  <c r="G417" i="11"/>
  <c r="H417" i="11"/>
  <c r="G416" i="11"/>
  <c r="H416" i="11"/>
  <c r="G415" i="11"/>
  <c r="H415" i="11"/>
  <c r="G414" i="11"/>
  <c r="H414" i="11"/>
  <c r="G413" i="11"/>
  <c r="H413" i="11"/>
  <c r="G412" i="11"/>
  <c r="H412" i="11"/>
  <c r="G411" i="11"/>
  <c r="H411" i="11"/>
  <c r="G410" i="11"/>
  <c r="H410" i="11"/>
  <c r="G409" i="11"/>
  <c r="H409" i="11"/>
  <c r="G408" i="11"/>
  <c r="H408" i="11"/>
  <c r="G407" i="11"/>
  <c r="H407" i="11"/>
  <c r="G406" i="11"/>
  <c r="H406" i="11"/>
  <c r="G405" i="11"/>
  <c r="H405" i="11"/>
  <c r="G404" i="11"/>
  <c r="H404" i="11"/>
  <c r="G403" i="11"/>
  <c r="H403" i="11"/>
  <c r="G402" i="11"/>
  <c r="H402" i="11"/>
  <c r="G401" i="11"/>
  <c r="H401" i="11"/>
  <c r="G400" i="11"/>
  <c r="H400" i="11"/>
  <c r="G399" i="11"/>
  <c r="H399" i="11"/>
  <c r="G398" i="11"/>
  <c r="H398" i="11"/>
  <c r="G397" i="11"/>
  <c r="H397" i="11"/>
  <c r="G396" i="11"/>
  <c r="H396" i="11"/>
  <c r="G395" i="11"/>
  <c r="H395" i="11"/>
  <c r="G394" i="11"/>
  <c r="H394" i="11"/>
  <c r="G393" i="11"/>
  <c r="H393" i="11"/>
  <c r="G392" i="11"/>
  <c r="H392" i="11"/>
  <c r="G391" i="11"/>
  <c r="H391" i="11"/>
  <c r="G390" i="11"/>
  <c r="H390" i="11"/>
  <c r="G389" i="11"/>
  <c r="H389" i="11"/>
  <c r="G388" i="11"/>
  <c r="H388" i="11"/>
  <c r="G387" i="11"/>
  <c r="H387" i="11"/>
  <c r="G386" i="11"/>
  <c r="H386" i="11"/>
  <c r="G385" i="11"/>
  <c r="H385" i="11"/>
  <c r="G384" i="11"/>
  <c r="H384" i="11"/>
  <c r="G383" i="11"/>
  <c r="H383" i="11"/>
  <c r="G382" i="11"/>
  <c r="H382" i="11"/>
  <c r="G381" i="11"/>
  <c r="H381" i="11"/>
  <c r="G380" i="11"/>
  <c r="H380" i="11"/>
  <c r="G379" i="11"/>
  <c r="H379" i="11"/>
  <c r="G378" i="11"/>
  <c r="H378" i="11"/>
  <c r="G377" i="11"/>
  <c r="H377" i="11"/>
  <c r="G376" i="11"/>
  <c r="H376" i="11"/>
  <c r="G375" i="11"/>
  <c r="H375" i="11"/>
  <c r="G374" i="11"/>
  <c r="H374" i="11"/>
  <c r="G373" i="11"/>
  <c r="H373" i="11"/>
  <c r="G372" i="11"/>
  <c r="H372" i="11"/>
  <c r="G371" i="11"/>
  <c r="H371" i="11"/>
  <c r="G370" i="11"/>
  <c r="H370" i="11"/>
  <c r="G369" i="11"/>
  <c r="H369" i="11"/>
  <c r="G368" i="11"/>
  <c r="H368" i="11"/>
  <c r="G367" i="11"/>
  <c r="H367" i="11"/>
  <c r="G366" i="11"/>
  <c r="H366" i="11"/>
  <c r="G365" i="11"/>
  <c r="H365" i="11"/>
  <c r="G364" i="11"/>
  <c r="H364" i="11"/>
  <c r="G363" i="11"/>
  <c r="H363" i="11"/>
  <c r="G362" i="11"/>
  <c r="H362" i="11"/>
  <c r="G361" i="11"/>
  <c r="H361" i="11"/>
  <c r="G360" i="11"/>
  <c r="H360" i="11"/>
  <c r="G359" i="11"/>
  <c r="H359" i="11"/>
  <c r="G358" i="11"/>
  <c r="H358" i="11"/>
  <c r="G357" i="11"/>
  <c r="H357" i="11"/>
  <c r="G356" i="11"/>
  <c r="H356" i="11"/>
  <c r="G355" i="11"/>
  <c r="H355" i="11"/>
  <c r="G354" i="11"/>
  <c r="H354" i="11"/>
  <c r="G353" i="11"/>
  <c r="H353" i="11"/>
  <c r="G352" i="11"/>
  <c r="H352" i="11"/>
  <c r="G351" i="11"/>
  <c r="H351" i="11"/>
  <c r="G350" i="11"/>
  <c r="H350" i="11"/>
  <c r="G349" i="11"/>
  <c r="H349" i="11"/>
  <c r="G348" i="11"/>
  <c r="H348" i="11"/>
  <c r="G347" i="11"/>
  <c r="H347" i="11"/>
  <c r="G346" i="11"/>
  <c r="H346" i="11"/>
  <c r="G345" i="11"/>
  <c r="H345" i="11"/>
  <c r="G344" i="11"/>
  <c r="H344" i="11"/>
  <c r="G343" i="11"/>
  <c r="H343" i="11"/>
  <c r="G342" i="11"/>
  <c r="H342" i="11"/>
  <c r="G341" i="11"/>
  <c r="H341" i="11"/>
  <c r="G340" i="11"/>
  <c r="H340" i="11"/>
  <c r="G339" i="11"/>
  <c r="H339" i="11"/>
  <c r="G338" i="11"/>
  <c r="H338" i="11"/>
  <c r="G337" i="11"/>
  <c r="H337" i="11"/>
  <c r="G336" i="11"/>
  <c r="H336" i="11"/>
  <c r="G335" i="11"/>
  <c r="H335" i="11"/>
  <c r="G334" i="11"/>
  <c r="H334" i="11"/>
  <c r="G333" i="11"/>
  <c r="H333" i="11"/>
  <c r="G332" i="11"/>
  <c r="H332" i="11"/>
  <c r="G331" i="11"/>
  <c r="H331" i="11"/>
  <c r="G330" i="11"/>
  <c r="H330" i="11"/>
  <c r="G329" i="11"/>
  <c r="H329" i="11"/>
  <c r="G328" i="11"/>
  <c r="H328" i="11"/>
  <c r="G327" i="11"/>
  <c r="H327" i="11"/>
  <c r="G326" i="11"/>
  <c r="H326" i="11"/>
  <c r="G325" i="11"/>
  <c r="H325" i="11"/>
  <c r="G324" i="11"/>
  <c r="H324" i="11"/>
  <c r="G323" i="11"/>
  <c r="H323" i="11"/>
  <c r="G322" i="11"/>
  <c r="H322" i="11"/>
  <c r="G321" i="11"/>
  <c r="H321" i="11"/>
  <c r="G320" i="11"/>
  <c r="H320" i="11"/>
  <c r="G319" i="11"/>
  <c r="H319" i="11"/>
  <c r="G318" i="11"/>
  <c r="H318" i="11"/>
  <c r="G317" i="11"/>
  <c r="H317" i="11"/>
  <c r="G316" i="11"/>
  <c r="H316" i="11"/>
  <c r="G315" i="11"/>
  <c r="H315" i="11"/>
  <c r="G314" i="11"/>
  <c r="H314" i="11"/>
  <c r="G313" i="11"/>
  <c r="H313" i="11"/>
  <c r="G312" i="11"/>
  <c r="H312" i="11"/>
  <c r="G311" i="11"/>
  <c r="H311" i="11"/>
  <c r="G310" i="11"/>
  <c r="H310" i="11"/>
  <c r="G309" i="11"/>
  <c r="H309" i="11"/>
  <c r="G308" i="11"/>
  <c r="H308" i="11"/>
  <c r="G307" i="11"/>
  <c r="H307" i="11"/>
  <c r="G306" i="11"/>
  <c r="H306" i="11"/>
  <c r="G305" i="11"/>
  <c r="H305" i="11"/>
  <c r="G304" i="11"/>
  <c r="H304" i="11"/>
  <c r="G303" i="11"/>
  <c r="H303" i="11"/>
  <c r="G302" i="11"/>
  <c r="H302" i="11"/>
  <c r="G301" i="11"/>
  <c r="H301" i="11"/>
  <c r="G300" i="11"/>
  <c r="H300" i="11"/>
  <c r="G299" i="11"/>
  <c r="H299" i="11"/>
  <c r="G298" i="11"/>
  <c r="H298" i="11"/>
  <c r="G297" i="11"/>
  <c r="H297" i="11"/>
  <c r="G296" i="11"/>
  <c r="H296" i="11"/>
  <c r="G295" i="11"/>
  <c r="H295" i="11"/>
  <c r="G294" i="11"/>
  <c r="H294" i="11"/>
  <c r="G293" i="11"/>
  <c r="H293" i="11"/>
  <c r="G292" i="11"/>
  <c r="H292" i="11"/>
  <c r="G291" i="11"/>
  <c r="H291" i="11"/>
  <c r="G290" i="11"/>
  <c r="H290" i="11"/>
  <c r="G289" i="11"/>
  <c r="H289" i="11"/>
  <c r="G288" i="11"/>
  <c r="H288" i="11"/>
  <c r="G287" i="11"/>
  <c r="H287" i="11"/>
  <c r="G286" i="11"/>
  <c r="H286" i="11"/>
  <c r="G285" i="11"/>
  <c r="H285" i="11"/>
  <c r="G284" i="11"/>
  <c r="H284" i="11"/>
  <c r="G283" i="11"/>
  <c r="H283" i="11"/>
  <c r="G282" i="11"/>
  <c r="H282" i="11"/>
  <c r="G281" i="11"/>
  <c r="H281" i="11"/>
  <c r="G280" i="11"/>
  <c r="H280" i="11"/>
  <c r="G279" i="11"/>
  <c r="H279" i="11"/>
  <c r="G278" i="11"/>
  <c r="H278" i="11"/>
  <c r="G277" i="11"/>
  <c r="H277" i="11"/>
  <c r="G276" i="11"/>
  <c r="H276" i="11"/>
  <c r="G275" i="11"/>
  <c r="H275" i="11"/>
  <c r="G274" i="11"/>
  <c r="H274" i="11"/>
  <c r="G273" i="11"/>
  <c r="H273" i="11"/>
  <c r="G272" i="11"/>
  <c r="H272" i="11"/>
  <c r="G271" i="11"/>
  <c r="H271" i="11"/>
  <c r="G270" i="11"/>
  <c r="H270" i="11"/>
  <c r="G269" i="11"/>
  <c r="H269" i="11"/>
  <c r="G268" i="11"/>
  <c r="H268" i="11"/>
  <c r="G267" i="11"/>
  <c r="H267" i="11"/>
  <c r="G266" i="11"/>
  <c r="H266" i="11"/>
  <c r="G265" i="11"/>
  <c r="H265" i="11"/>
  <c r="G264" i="11"/>
  <c r="H264" i="11"/>
  <c r="G263" i="11"/>
  <c r="H263" i="11"/>
  <c r="G262" i="11"/>
  <c r="H262" i="11"/>
  <c r="G261" i="11"/>
  <c r="H261" i="11"/>
  <c r="G260" i="11"/>
  <c r="H260" i="11"/>
  <c r="G259" i="11"/>
  <c r="H259" i="11"/>
  <c r="G258" i="11"/>
  <c r="H258" i="11"/>
  <c r="G257" i="11"/>
  <c r="H257" i="11"/>
  <c r="G256" i="11"/>
  <c r="H256" i="11"/>
  <c r="G255" i="11"/>
  <c r="H255" i="11"/>
  <c r="G254" i="11"/>
  <c r="H254" i="11"/>
  <c r="G253" i="11"/>
  <c r="H253" i="11"/>
  <c r="G252" i="11"/>
  <c r="H252" i="11"/>
  <c r="G251" i="11"/>
  <c r="H251" i="11"/>
  <c r="G250" i="11"/>
  <c r="H250" i="11"/>
  <c r="G249" i="11"/>
  <c r="H249" i="11"/>
  <c r="G248" i="11"/>
  <c r="H248" i="11"/>
  <c r="G247" i="11"/>
  <c r="H247" i="11"/>
  <c r="G246" i="11"/>
  <c r="H246" i="11"/>
  <c r="G245" i="11"/>
  <c r="H245" i="11"/>
  <c r="G244" i="11"/>
  <c r="H244" i="11"/>
  <c r="G243" i="11"/>
  <c r="H243" i="11"/>
  <c r="G242" i="11"/>
  <c r="H242" i="11"/>
  <c r="G241" i="11"/>
  <c r="H241" i="11"/>
  <c r="G240" i="11"/>
  <c r="H240" i="11"/>
  <c r="G239" i="11"/>
  <c r="H239" i="11"/>
  <c r="G238" i="11"/>
  <c r="H238" i="11"/>
  <c r="G237" i="11"/>
  <c r="H237" i="11"/>
  <c r="G236" i="11"/>
  <c r="H236" i="11"/>
  <c r="G235" i="11"/>
  <c r="H235" i="11"/>
  <c r="G234" i="11"/>
  <c r="H234" i="11"/>
  <c r="G233" i="11"/>
  <c r="H233" i="11"/>
  <c r="G232" i="11"/>
  <c r="H232" i="11"/>
  <c r="G231" i="11"/>
  <c r="H231" i="11"/>
  <c r="G230" i="11"/>
  <c r="H230" i="11"/>
  <c r="G229" i="11"/>
  <c r="H229" i="11"/>
  <c r="G228" i="11"/>
  <c r="H228" i="11"/>
  <c r="G227" i="11"/>
  <c r="H227" i="11"/>
  <c r="G226" i="11"/>
  <c r="H226" i="11"/>
  <c r="G225" i="11"/>
  <c r="H225" i="11"/>
  <c r="G224" i="11"/>
  <c r="H224" i="11"/>
  <c r="G223" i="11"/>
  <c r="H223" i="11"/>
  <c r="G222" i="11"/>
  <c r="H222" i="11"/>
  <c r="G221" i="11"/>
  <c r="H221" i="11"/>
  <c r="G220" i="11"/>
  <c r="H220" i="11"/>
  <c r="G219" i="11"/>
  <c r="H219" i="11"/>
  <c r="G218" i="11"/>
  <c r="H218" i="11"/>
  <c r="G217" i="11"/>
  <c r="H217" i="11"/>
  <c r="G216" i="11"/>
  <c r="H216" i="11"/>
  <c r="G215" i="11"/>
  <c r="H215" i="11"/>
  <c r="G214" i="11"/>
  <c r="H214" i="11"/>
  <c r="G213" i="11"/>
  <c r="H213" i="11"/>
  <c r="G212" i="11"/>
  <c r="H212" i="11"/>
  <c r="G211" i="11"/>
  <c r="H211" i="11"/>
  <c r="G210" i="11"/>
  <c r="H210" i="11"/>
  <c r="G209" i="11"/>
  <c r="H209" i="11"/>
  <c r="G208" i="11"/>
  <c r="H208" i="11"/>
  <c r="G207" i="11"/>
  <c r="H207" i="11"/>
  <c r="G206" i="11"/>
  <c r="H206" i="11"/>
  <c r="G205" i="11"/>
  <c r="H205" i="11"/>
  <c r="G204" i="11"/>
  <c r="H204" i="11"/>
  <c r="G203" i="11"/>
  <c r="H203" i="11"/>
  <c r="G202" i="11"/>
  <c r="H202" i="11"/>
  <c r="G201" i="11"/>
  <c r="H201" i="11"/>
  <c r="G200" i="11"/>
  <c r="H200" i="11"/>
  <c r="G199" i="11"/>
  <c r="H199" i="11"/>
  <c r="G198" i="11"/>
  <c r="H198" i="11"/>
  <c r="G197" i="11"/>
  <c r="H197" i="11"/>
  <c r="G196" i="11"/>
  <c r="H196" i="11"/>
  <c r="G195" i="11"/>
  <c r="H195" i="11"/>
  <c r="G194" i="11"/>
  <c r="H194" i="11"/>
  <c r="G193" i="11"/>
  <c r="H193" i="11"/>
  <c r="G192" i="11"/>
  <c r="H192" i="11"/>
  <c r="G191" i="11"/>
  <c r="H191" i="11"/>
  <c r="G190" i="11"/>
  <c r="H190" i="11"/>
  <c r="G189" i="11"/>
  <c r="H189" i="11"/>
  <c r="G188" i="11"/>
  <c r="H188" i="11"/>
  <c r="G187" i="11"/>
  <c r="H187" i="11"/>
  <c r="G186" i="11"/>
  <c r="H186" i="11"/>
  <c r="G185" i="11"/>
  <c r="H185" i="11"/>
  <c r="G184" i="11"/>
  <c r="H184" i="11"/>
  <c r="G183" i="11"/>
  <c r="H183" i="11"/>
  <c r="G182" i="11"/>
  <c r="H182" i="11"/>
  <c r="G181" i="11"/>
  <c r="H181" i="11"/>
  <c r="G180" i="11"/>
  <c r="H180" i="11"/>
  <c r="G179" i="11"/>
  <c r="H179" i="11"/>
  <c r="G178" i="11"/>
  <c r="H178" i="11"/>
  <c r="G177" i="11"/>
  <c r="H177" i="11"/>
  <c r="G176" i="11"/>
  <c r="H176" i="11"/>
  <c r="G175" i="11"/>
  <c r="H175" i="11"/>
  <c r="G174" i="11"/>
  <c r="H174" i="11"/>
  <c r="G173" i="11"/>
  <c r="H173" i="11"/>
  <c r="G172" i="11"/>
  <c r="H172" i="11"/>
  <c r="G171" i="11"/>
  <c r="H171" i="11"/>
  <c r="G170" i="11"/>
  <c r="H170" i="11"/>
  <c r="G169" i="11"/>
  <c r="H169" i="11"/>
  <c r="G168" i="11"/>
  <c r="H168" i="11"/>
  <c r="G167" i="11"/>
  <c r="H167" i="11"/>
  <c r="G166" i="11"/>
  <c r="H166" i="11"/>
  <c r="G165" i="11"/>
  <c r="H165" i="11"/>
  <c r="G164" i="11"/>
  <c r="H164" i="11"/>
  <c r="G163" i="11"/>
  <c r="H163" i="11"/>
  <c r="G162" i="11"/>
  <c r="H162" i="11"/>
  <c r="G161" i="11"/>
  <c r="H161" i="11"/>
  <c r="G160" i="11"/>
  <c r="H160" i="11"/>
  <c r="G159" i="11"/>
  <c r="H159" i="11"/>
  <c r="G158" i="11"/>
  <c r="H158" i="11"/>
  <c r="G157" i="11"/>
  <c r="H157" i="11"/>
  <c r="G156" i="11"/>
  <c r="H156" i="11"/>
  <c r="G155" i="11"/>
  <c r="H155" i="11"/>
  <c r="G154" i="11"/>
  <c r="H154" i="11"/>
  <c r="G153" i="11"/>
  <c r="H153" i="11"/>
  <c r="G152" i="11"/>
  <c r="H152" i="11"/>
  <c r="G151" i="11"/>
  <c r="H151" i="11"/>
  <c r="G150" i="11"/>
  <c r="H150" i="11"/>
  <c r="G149" i="11"/>
  <c r="H149" i="11"/>
  <c r="G148" i="11"/>
  <c r="H148" i="11"/>
  <c r="G147" i="11"/>
  <c r="H147" i="11"/>
  <c r="G146" i="11"/>
  <c r="H146" i="11"/>
  <c r="G145" i="11"/>
  <c r="H145" i="11"/>
  <c r="G144" i="11"/>
  <c r="H144" i="11"/>
  <c r="G143" i="11"/>
  <c r="H143" i="11"/>
  <c r="G142" i="11"/>
  <c r="H142" i="11"/>
  <c r="G141" i="11"/>
  <c r="H141" i="11"/>
  <c r="G140" i="11"/>
  <c r="H140" i="11"/>
  <c r="G139" i="11"/>
  <c r="H139" i="11"/>
  <c r="G138" i="11"/>
  <c r="H138" i="11"/>
  <c r="G137" i="11"/>
  <c r="H137" i="11"/>
  <c r="G136" i="11"/>
  <c r="H136" i="11"/>
  <c r="G135" i="11"/>
  <c r="H135" i="11"/>
  <c r="G134" i="11"/>
  <c r="H134" i="11"/>
  <c r="G133" i="11"/>
  <c r="H133" i="11"/>
  <c r="G132" i="11"/>
  <c r="H132" i="11"/>
  <c r="G131" i="11"/>
  <c r="H131" i="11"/>
  <c r="G130" i="11"/>
  <c r="H130" i="11"/>
  <c r="G129" i="11"/>
  <c r="H129" i="11"/>
  <c r="G128" i="11"/>
  <c r="H128" i="11"/>
  <c r="G127" i="11"/>
  <c r="H127" i="11"/>
  <c r="G126" i="11"/>
  <c r="H126" i="11"/>
  <c r="G125" i="11"/>
  <c r="H125" i="11"/>
  <c r="G124" i="11"/>
  <c r="H124" i="11"/>
  <c r="G123" i="11"/>
  <c r="H123" i="11"/>
  <c r="G122" i="11"/>
  <c r="H122" i="11"/>
  <c r="G121" i="11"/>
  <c r="H121" i="11"/>
  <c r="G120" i="11"/>
  <c r="H120" i="11"/>
  <c r="G119" i="11"/>
  <c r="H119" i="11"/>
  <c r="G118" i="11"/>
  <c r="H118" i="11"/>
  <c r="G117" i="11"/>
  <c r="H117" i="11"/>
  <c r="G116" i="11"/>
  <c r="H116" i="11"/>
  <c r="G115" i="11"/>
  <c r="H115" i="11"/>
  <c r="G114" i="11"/>
  <c r="H114" i="11"/>
  <c r="G113" i="11"/>
  <c r="H113" i="11"/>
  <c r="G112" i="11"/>
  <c r="H112" i="11"/>
  <c r="G111" i="11"/>
  <c r="H111" i="11"/>
  <c r="G110" i="11"/>
  <c r="H110" i="11"/>
  <c r="G109" i="11"/>
  <c r="H109" i="11"/>
  <c r="G108" i="11"/>
  <c r="H108" i="11"/>
  <c r="G107" i="11"/>
  <c r="H107" i="11"/>
  <c r="G106" i="11"/>
  <c r="H106" i="11"/>
  <c r="G105" i="11"/>
  <c r="H105" i="11"/>
  <c r="G104" i="11"/>
  <c r="H104" i="11"/>
  <c r="G103" i="11"/>
  <c r="H103" i="11"/>
  <c r="G102" i="11"/>
  <c r="H102" i="11"/>
  <c r="G101" i="11"/>
  <c r="H101" i="11"/>
  <c r="G100" i="11"/>
  <c r="H100" i="11"/>
  <c r="G99" i="11"/>
  <c r="H99" i="11"/>
  <c r="G98" i="11"/>
  <c r="H98" i="11"/>
  <c r="G97" i="11"/>
  <c r="H97" i="11"/>
  <c r="G96" i="11"/>
  <c r="H96" i="11"/>
  <c r="G95" i="11"/>
  <c r="H95" i="11"/>
  <c r="G94" i="11"/>
  <c r="H94" i="11"/>
  <c r="G93" i="11"/>
  <c r="H93" i="11"/>
  <c r="G92" i="11"/>
  <c r="H92" i="11"/>
  <c r="G91" i="11"/>
  <c r="H91" i="11"/>
  <c r="G90" i="11"/>
  <c r="H90" i="11"/>
  <c r="G89" i="11"/>
  <c r="H89" i="11"/>
  <c r="G88" i="11"/>
  <c r="H88" i="11"/>
  <c r="G87" i="11"/>
  <c r="H87" i="11"/>
  <c r="G86" i="11"/>
  <c r="H86" i="11"/>
  <c r="G85" i="11"/>
  <c r="H85" i="11"/>
  <c r="G84" i="11"/>
  <c r="H84" i="11"/>
  <c r="G83" i="11"/>
  <c r="H83" i="11"/>
  <c r="G82" i="11"/>
  <c r="H82" i="11"/>
  <c r="G81" i="11"/>
  <c r="H81" i="11"/>
  <c r="G80" i="11"/>
  <c r="H80" i="11"/>
  <c r="G79" i="11"/>
  <c r="H79" i="11"/>
  <c r="G78" i="11"/>
  <c r="H78" i="11"/>
  <c r="G77" i="11"/>
  <c r="H77" i="11"/>
  <c r="G76" i="11"/>
  <c r="H76" i="11"/>
  <c r="G75" i="11"/>
  <c r="H75" i="11"/>
  <c r="G74" i="11"/>
  <c r="H74" i="11"/>
  <c r="G73" i="11"/>
  <c r="H73" i="11"/>
  <c r="G72" i="11"/>
  <c r="H72" i="11"/>
  <c r="G71" i="11"/>
  <c r="H71" i="11"/>
  <c r="G70" i="11"/>
  <c r="H70" i="11"/>
  <c r="G69" i="11"/>
  <c r="H69" i="11"/>
  <c r="G68" i="11"/>
  <c r="H68" i="11"/>
  <c r="G67" i="11"/>
  <c r="H67" i="11"/>
  <c r="G66" i="11"/>
  <c r="H66" i="11"/>
  <c r="G65" i="11"/>
  <c r="H65" i="11"/>
  <c r="G64" i="11"/>
  <c r="H64" i="11"/>
  <c r="G63" i="11"/>
  <c r="H63" i="11"/>
  <c r="G62" i="11"/>
  <c r="H62" i="11"/>
  <c r="G61" i="11"/>
  <c r="H61" i="11"/>
  <c r="G60" i="11"/>
  <c r="H60" i="11"/>
  <c r="G59" i="11"/>
  <c r="H59" i="11"/>
  <c r="G58" i="11"/>
  <c r="H58" i="11"/>
  <c r="G57" i="11"/>
  <c r="H57" i="11"/>
  <c r="G56" i="11"/>
  <c r="H56" i="11"/>
  <c r="G55" i="11"/>
  <c r="H55" i="11"/>
  <c r="G54" i="11"/>
  <c r="H54" i="11"/>
  <c r="G53" i="11"/>
  <c r="H53" i="11"/>
  <c r="G52" i="11"/>
  <c r="H52" i="11"/>
  <c r="G51" i="11"/>
  <c r="H51" i="11"/>
  <c r="G50" i="11"/>
  <c r="H50" i="11"/>
  <c r="G49" i="11"/>
  <c r="H49" i="11"/>
  <c r="G48" i="11"/>
  <c r="H48" i="11"/>
  <c r="G47" i="11"/>
  <c r="H47" i="11"/>
  <c r="G46" i="11"/>
  <c r="H46" i="11"/>
  <c r="G45" i="11"/>
  <c r="H45" i="11"/>
  <c r="G44" i="11"/>
  <c r="H44" i="11"/>
  <c r="G43" i="11"/>
  <c r="H43" i="11"/>
  <c r="G42" i="11"/>
  <c r="H42" i="11"/>
  <c r="G41" i="11"/>
  <c r="H41" i="11"/>
  <c r="G40" i="11"/>
  <c r="H40" i="11"/>
  <c r="G39" i="11"/>
  <c r="H39" i="11"/>
  <c r="G38" i="11"/>
  <c r="H38" i="11"/>
  <c r="G37" i="11"/>
  <c r="H37" i="11"/>
  <c r="G36" i="11"/>
  <c r="H36" i="11"/>
  <c r="G35" i="11"/>
  <c r="H35" i="11"/>
  <c r="G34" i="11"/>
  <c r="H34" i="11"/>
  <c r="G33" i="11"/>
  <c r="H33" i="11"/>
  <c r="G32" i="11"/>
  <c r="H32" i="11"/>
  <c r="G31" i="11"/>
  <c r="H31" i="11"/>
  <c r="G30" i="11"/>
  <c r="H30" i="11"/>
  <c r="G29" i="11"/>
  <c r="H29" i="11"/>
  <c r="G28" i="11"/>
  <c r="H28" i="11"/>
  <c r="G27" i="11"/>
  <c r="H27" i="11"/>
  <c r="G26" i="11"/>
  <c r="H26" i="11"/>
  <c r="G25" i="11"/>
  <c r="H25" i="11"/>
  <c r="G24" i="11"/>
  <c r="H24" i="11"/>
  <c r="G23" i="11"/>
  <c r="H23" i="11"/>
  <c r="G22" i="11"/>
  <c r="H22" i="11"/>
  <c r="G21" i="11"/>
  <c r="H21" i="11"/>
  <c r="G20" i="11"/>
  <c r="H20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G12" i="11"/>
  <c r="H12" i="11"/>
  <c r="G11" i="11"/>
  <c r="H11" i="11"/>
  <c r="G10" i="11"/>
  <c r="H10" i="11"/>
  <c r="G9" i="11"/>
  <c r="H9" i="11"/>
  <c r="G8" i="11"/>
  <c r="H8" i="11"/>
  <c r="G7" i="11"/>
  <c r="H7" i="11"/>
  <c r="G6" i="11"/>
  <c r="H6" i="11"/>
  <c r="G5" i="11"/>
  <c r="H5" i="11"/>
  <c r="G4" i="11"/>
  <c r="H4" i="11"/>
  <c r="G3" i="11"/>
  <c r="H3" i="11"/>
  <c r="G2" i="11"/>
  <c r="H2" i="11"/>
  <c r="G1" i="11"/>
  <c r="H1" i="11"/>
  <c r="D19" i="9"/>
  <c r="N23" i="9"/>
  <c r="D20" i="9"/>
  <c r="G1142" i="12"/>
  <c r="H1142" i="12"/>
  <c r="G1141" i="12"/>
  <c r="H1141" i="12"/>
  <c r="H1140" i="12"/>
  <c r="G1140" i="12"/>
  <c r="H1139" i="12"/>
  <c r="G1139" i="12"/>
  <c r="G1138" i="12"/>
  <c r="H1138" i="12"/>
  <c r="G1137" i="12"/>
  <c r="H1137" i="12"/>
  <c r="H1136" i="12"/>
  <c r="G1136" i="12"/>
  <c r="G1135" i="12"/>
  <c r="H1135" i="12"/>
  <c r="G1134" i="12"/>
  <c r="H1134" i="12"/>
  <c r="G1133" i="12"/>
  <c r="H1133" i="12"/>
  <c r="H1132" i="12"/>
  <c r="G1132" i="12"/>
  <c r="G1131" i="12"/>
  <c r="H1131" i="12"/>
  <c r="G1130" i="12"/>
  <c r="H1130" i="12"/>
  <c r="G1129" i="12"/>
  <c r="H1129" i="12"/>
  <c r="H1128" i="12"/>
  <c r="G1128" i="12"/>
  <c r="H1127" i="12"/>
  <c r="G1127" i="12"/>
  <c r="G1126" i="12"/>
  <c r="H1126" i="12"/>
  <c r="G1125" i="12"/>
  <c r="H1125" i="12"/>
  <c r="H1124" i="12"/>
  <c r="G1124" i="12"/>
  <c r="H1123" i="12"/>
  <c r="G1123" i="12"/>
  <c r="G1122" i="12"/>
  <c r="H1122" i="12"/>
  <c r="G1121" i="12"/>
  <c r="H1121" i="12"/>
  <c r="H1120" i="12"/>
  <c r="G1120" i="12"/>
  <c r="G1119" i="12"/>
  <c r="H1119" i="12"/>
  <c r="G1118" i="12"/>
  <c r="H1118" i="12"/>
  <c r="G1117" i="12"/>
  <c r="H1117" i="12"/>
  <c r="H1116" i="12"/>
  <c r="G1116" i="12"/>
  <c r="G1115" i="12"/>
  <c r="H1115" i="12"/>
  <c r="G1114" i="12"/>
  <c r="H1114" i="12"/>
  <c r="G1113" i="12"/>
  <c r="H1113" i="12"/>
  <c r="H1112" i="12"/>
  <c r="G1112" i="12"/>
  <c r="G1111" i="12"/>
  <c r="H1111" i="12"/>
  <c r="G1110" i="12"/>
  <c r="H1110" i="12"/>
  <c r="G1109" i="12"/>
  <c r="H1109" i="12"/>
  <c r="H1108" i="12"/>
  <c r="G1108" i="12"/>
  <c r="H1107" i="12"/>
  <c r="G1107" i="12"/>
  <c r="G1106" i="12"/>
  <c r="H1106" i="12"/>
  <c r="G1105" i="12"/>
  <c r="H1105" i="12"/>
  <c r="H1104" i="12"/>
  <c r="G1104" i="12"/>
  <c r="G1103" i="12"/>
  <c r="H1103" i="12"/>
  <c r="G1102" i="12"/>
  <c r="H1102" i="12"/>
  <c r="G1101" i="12"/>
  <c r="H1101" i="12"/>
  <c r="H1100" i="12"/>
  <c r="G1100" i="12"/>
  <c r="G1099" i="12"/>
  <c r="H1099" i="12"/>
  <c r="G1098" i="12"/>
  <c r="H1098" i="12"/>
  <c r="G1097" i="12"/>
  <c r="H1097" i="12"/>
  <c r="H1096" i="12"/>
  <c r="G1096" i="12"/>
  <c r="G1095" i="12"/>
  <c r="H1095" i="12"/>
  <c r="G1094" i="12"/>
  <c r="H1094" i="12"/>
  <c r="G1093" i="12"/>
  <c r="H1093" i="12"/>
  <c r="H1092" i="12"/>
  <c r="G1092" i="12"/>
  <c r="H1091" i="12"/>
  <c r="G1091" i="12"/>
  <c r="G1090" i="12"/>
  <c r="H1090" i="12"/>
  <c r="G1089" i="12"/>
  <c r="H1089" i="12"/>
  <c r="H1088" i="12"/>
  <c r="G1088" i="12"/>
  <c r="G1087" i="12"/>
  <c r="H1087" i="12"/>
  <c r="G1086" i="12"/>
  <c r="H1086" i="12"/>
  <c r="G1085" i="12"/>
  <c r="H1085" i="12"/>
  <c r="H1084" i="12"/>
  <c r="G1084" i="12"/>
  <c r="G1083" i="12"/>
  <c r="H1083" i="12"/>
  <c r="G1082" i="12"/>
  <c r="H1082" i="12"/>
  <c r="G1081" i="12"/>
  <c r="H1081" i="12"/>
  <c r="H1080" i="12"/>
  <c r="G1080" i="12"/>
  <c r="G1079" i="12"/>
  <c r="H1079" i="12"/>
  <c r="G1078" i="12"/>
  <c r="H1078" i="12"/>
  <c r="G1077" i="12"/>
  <c r="H1077" i="12"/>
  <c r="H1076" i="12"/>
  <c r="G1076" i="12"/>
  <c r="H1075" i="12"/>
  <c r="G1075" i="12"/>
  <c r="G1074" i="12"/>
  <c r="H1074" i="12"/>
  <c r="G1073" i="12"/>
  <c r="H1073" i="12"/>
  <c r="H1072" i="12"/>
  <c r="G1072" i="12"/>
  <c r="G1071" i="12"/>
  <c r="H1071" i="12"/>
  <c r="G1070" i="12"/>
  <c r="H1070" i="12"/>
  <c r="G1069" i="12"/>
  <c r="H1069" i="12"/>
  <c r="H1068" i="12"/>
  <c r="G1068" i="12"/>
  <c r="G1067" i="12"/>
  <c r="H1067" i="12"/>
  <c r="G1066" i="12"/>
  <c r="H1066" i="12"/>
  <c r="G1065" i="12"/>
  <c r="H1065" i="12"/>
  <c r="H1064" i="12"/>
  <c r="G1064" i="12"/>
  <c r="H1063" i="12"/>
  <c r="G1063" i="12"/>
  <c r="G1062" i="12"/>
  <c r="H1062" i="12"/>
  <c r="G1061" i="12"/>
  <c r="H1061" i="12"/>
  <c r="H1060" i="12"/>
  <c r="G1060" i="12"/>
  <c r="H1059" i="12"/>
  <c r="G1059" i="12"/>
  <c r="G1058" i="12"/>
  <c r="H1058" i="12"/>
  <c r="G1057" i="12"/>
  <c r="H1057" i="12"/>
  <c r="H1056" i="12"/>
  <c r="G1056" i="12"/>
  <c r="G1055" i="12"/>
  <c r="H1055" i="12"/>
  <c r="G1054" i="12"/>
  <c r="H1054" i="12"/>
  <c r="G1053" i="12"/>
  <c r="H1053" i="12"/>
  <c r="H1052" i="12"/>
  <c r="G1052" i="12"/>
  <c r="G1051" i="12"/>
  <c r="H1051" i="12"/>
  <c r="G1050" i="12"/>
  <c r="H1050" i="12"/>
  <c r="G1049" i="12"/>
  <c r="H1049" i="12"/>
  <c r="H1048" i="12"/>
  <c r="G1048" i="12"/>
  <c r="G1047" i="12"/>
  <c r="H1047" i="12"/>
  <c r="G1046" i="12"/>
  <c r="H1046" i="12"/>
  <c r="G1045" i="12"/>
  <c r="H1045" i="12"/>
  <c r="H1044" i="12"/>
  <c r="G1044" i="12"/>
  <c r="H1043" i="12"/>
  <c r="G1043" i="12"/>
  <c r="G1042" i="12"/>
  <c r="H1042" i="12"/>
  <c r="G1041" i="12"/>
  <c r="H1041" i="12"/>
  <c r="H1040" i="12"/>
  <c r="G1040" i="12"/>
  <c r="G1039" i="12"/>
  <c r="H1039" i="12"/>
  <c r="G1038" i="12"/>
  <c r="H1038" i="12"/>
  <c r="G1037" i="12"/>
  <c r="H1037" i="12"/>
  <c r="H1036" i="12"/>
  <c r="G1036" i="12"/>
  <c r="G1035" i="12"/>
  <c r="H1035" i="12"/>
  <c r="G1034" i="12"/>
  <c r="H1034" i="12"/>
  <c r="G1033" i="12"/>
  <c r="H1033" i="12"/>
  <c r="H1032" i="12"/>
  <c r="G1032" i="12"/>
  <c r="G1031" i="12"/>
  <c r="H1031" i="12"/>
  <c r="G1030" i="12"/>
  <c r="H1030" i="12"/>
  <c r="G1029" i="12"/>
  <c r="H1029" i="12"/>
  <c r="H1028" i="12"/>
  <c r="G1028" i="12"/>
  <c r="H1027" i="12"/>
  <c r="G1027" i="12"/>
  <c r="G1026" i="12"/>
  <c r="H1026" i="12"/>
  <c r="G1025" i="12"/>
  <c r="H1025" i="12"/>
  <c r="H1024" i="12"/>
  <c r="G1024" i="12"/>
  <c r="G1023" i="12"/>
  <c r="H1023" i="12"/>
  <c r="G1022" i="12"/>
  <c r="H1022" i="12"/>
  <c r="G1021" i="12"/>
  <c r="H1021" i="12"/>
  <c r="H1020" i="12"/>
  <c r="G1020" i="12"/>
  <c r="G1019" i="12"/>
  <c r="H1019" i="12"/>
  <c r="G1018" i="12"/>
  <c r="H1018" i="12"/>
  <c r="G1017" i="12"/>
  <c r="H1017" i="12"/>
  <c r="H1016" i="12"/>
  <c r="G1016" i="12"/>
  <c r="G1015" i="12"/>
  <c r="H1015" i="12"/>
  <c r="G1014" i="12"/>
  <c r="H1014" i="12"/>
  <c r="G1013" i="12"/>
  <c r="H1013" i="12"/>
  <c r="H1012" i="12"/>
  <c r="G1012" i="12"/>
  <c r="H1011" i="12"/>
  <c r="G1011" i="12"/>
  <c r="G1010" i="12"/>
  <c r="H1010" i="12"/>
  <c r="G1009" i="12"/>
  <c r="H1009" i="12"/>
  <c r="H1008" i="12"/>
  <c r="G1008" i="12"/>
  <c r="G1007" i="12"/>
  <c r="H1007" i="12"/>
  <c r="G1006" i="12"/>
  <c r="H1006" i="12"/>
  <c r="G1005" i="12"/>
  <c r="H1005" i="12"/>
  <c r="G1004" i="12"/>
  <c r="H1004" i="12"/>
  <c r="G1003" i="12"/>
  <c r="H1003" i="12"/>
  <c r="G1002" i="12"/>
  <c r="H1002" i="12"/>
  <c r="G1001" i="12"/>
  <c r="H1001" i="12"/>
  <c r="H1000" i="12"/>
  <c r="G1000" i="12"/>
  <c r="H999" i="12"/>
  <c r="G999" i="12"/>
  <c r="G998" i="12"/>
  <c r="H998" i="12"/>
  <c r="G997" i="12"/>
  <c r="H997" i="12"/>
  <c r="G996" i="12"/>
  <c r="H996" i="12"/>
  <c r="H995" i="12"/>
  <c r="G995" i="12"/>
  <c r="G994" i="12"/>
  <c r="H994" i="12"/>
  <c r="G993" i="12"/>
  <c r="H993" i="12"/>
  <c r="G992" i="12"/>
  <c r="H992" i="12"/>
  <c r="G991" i="12"/>
  <c r="H991" i="12"/>
  <c r="G990" i="12"/>
  <c r="H990" i="12"/>
  <c r="G989" i="12"/>
  <c r="H989" i="12"/>
  <c r="H988" i="12"/>
  <c r="G988" i="12"/>
  <c r="G987" i="12"/>
  <c r="H987" i="12"/>
  <c r="G986" i="12"/>
  <c r="H986" i="12"/>
  <c r="G985" i="12"/>
  <c r="H985" i="12"/>
  <c r="H984" i="12"/>
  <c r="G984" i="12"/>
  <c r="G983" i="12"/>
  <c r="H983" i="12"/>
  <c r="G982" i="12"/>
  <c r="H982" i="12"/>
  <c r="G981" i="12"/>
  <c r="H981" i="12"/>
  <c r="G980" i="12"/>
  <c r="H980" i="12"/>
  <c r="H979" i="12"/>
  <c r="G979" i="12"/>
  <c r="G978" i="12"/>
  <c r="H978" i="12"/>
  <c r="G977" i="12"/>
  <c r="H977" i="12"/>
  <c r="G976" i="12"/>
  <c r="H976" i="12"/>
  <c r="G975" i="12"/>
  <c r="H975" i="12"/>
  <c r="G974" i="12"/>
  <c r="H974" i="12"/>
  <c r="G973" i="12"/>
  <c r="H973" i="12"/>
  <c r="G972" i="12"/>
  <c r="H972" i="12"/>
  <c r="G971" i="12"/>
  <c r="H971" i="12"/>
  <c r="G970" i="12"/>
  <c r="H970" i="12"/>
  <c r="G969" i="12"/>
  <c r="H969" i="12"/>
  <c r="H968" i="12"/>
  <c r="G968" i="12"/>
  <c r="H967" i="12"/>
  <c r="G967" i="12"/>
  <c r="G966" i="12"/>
  <c r="H966" i="12"/>
  <c r="G965" i="12"/>
  <c r="H965" i="12"/>
  <c r="G964" i="12"/>
  <c r="H964" i="12"/>
  <c r="H963" i="12"/>
  <c r="G963" i="12"/>
  <c r="G962" i="12"/>
  <c r="H962" i="12"/>
  <c r="G961" i="12"/>
  <c r="H961" i="12"/>
  <c r="G960" i="12"/>
  <c r="H960" i="12"/>
  <c r="G959" i="12"/>
  <c r="H959" i="12"/>
  <c r="G958" i="12"/>
  <c r="H958" i="12"/>
  <c r="G957" i="12"/>
  <c r="H957" i="12"/>
  <c r="H956" i="12"/>
  <c r="G956" i="12"/>
  <c r="G955" i="12"/>
  <c r="H955" i="12"/>
  <c r="G954" i="12"/>
  <c r="H954" i="12"/>
  <c r="G953" i="12"/>
  <c r="H953" i="12"/>
  <c r="H952" i="12"/>
  <c r="G952" i="12"/>
  <c r="G951" i="12"/>
  <c r="H951" i="12"/>
  <c r="G950" i="12"/>
  <c r="H950" i="12"/>
  <c r="G949" i="12"/>
  <c r="H949" i="12"/>
  <c r="G948" i="12"/>
  <c r="H948" i="12"/>
  <c r="H947" i="12"/>
  <c r="G947" i="12"/>
  <c r="G946" i="12"/>
  <c r="H946" i="12"/>
  <c r="G945" i="12"/>
  <c r="H945" i="12"/>
  <c r="G944" i="12"/>
  <c r="H944" i="12"/>
  <c r="G943" i="12"/>
  <c r="H943" i="12"/>
  <c r="G942" i="12"/>
  <c r="H942" i="12"/>
  <c r="G941" i="12"/>
  <c r="H941" i="12"/>
  <c r="G940" i="12"/>
  <c r="H940" i="12"/>
  <c r="G939" i="12"/>
  <c r="H939" i="12"/>
  <c r="G938" i="12"/>
  <c r="H938" i="12"/>
  <c r="G937" i="12"/>
  <c r="H937" i="12"/>
  <c r="H936" i="12"/>
  <c r="G936" i="12"/>
  <c r="H935" i="12"/>
  <c r="G935" i="12"/>
  <c r="G934" i="12"/>
  <c r="H934" i="12"/>
  <c r="G933" i="12"/>
  <c r="H933" i="12"/>
  <c r="G932" i="12"/>
  <c r="H932" i="12"/>
  <c r="H931" i="12"/>
  <c r="G931" i="12"/>
  <c r="G930" i="12"/>
  <c r="H930" i="12"/>
  <c r="G929" i="12"/>
  <c r="H929" i="12"/>
  <c r="G928" i="12"/>
  <c r="H928" i="12"/>
  <c r="G927" i="12"/>
  <c r="H927" i="12"/>
  <c r="G926" i="12"/>
  <c r="H926" i="12"/>
  <c r="G925" i="12"/>
  <c r="H925" i="12"/>
  <c r="H924" i="12"/>
  <c r="G924" i="12"/>
  <c r="G923" i="12"/>
  <c r="H923" i="12"/>
  <c r="G922" i="12"/>
  <c r="H922" i="12"/>
  <c r="G921" i="12"/>
  <c r="H921" i="12"/>
  <c r="H920" i="12"/>
  <c r="G920" i="12"/>
  <c r="G919" i="12"/>
  <c r="H919" i="12"/>
  <c r="G918" i="12"/>
  <c r="H918" i="12"/>
  <c r="G917" i="12"/>
  <c r="H917" i="12"/>
  <c r="G916" i="12"/>
  <c r="H916" i="12"/>
  <c r="H915" i="12"/>
  <c r="G915" i="12"/>
  <c r="G914" i="12"/>
  <c r="H914" i="12"/>
  <c r="G913" i="12"/>
  <c r="H913" i="12"/>
  <c r="G912" i="12"/>
  <c r="H912" i="12"/>
  <c r="G911" i="12"/>
  <c r="H911" i="12"/>
  <c r="G910" i="12"/>
  <c r="H910" i="12"/>
  <c r="G909" i="12"/>
  <c r="H909" i="12"/>
  <c r="G908" i="12"/>
  <c r="H908" i="12"/>
  <c r="G907" i="12"/>
  <c r="H907" i="12"/>
  <c r="G906" i="12"/>
  <c r="H906" i="12"/>
  <c r="G905" i="12"/>
  <c r="H905" i="12"/>
  <c r="H904" i="12"/>
  <c r="G904" i="12"/>
  <c r="H903" i="12"/>
  <c r="G903" i="12"/>
  <c r="G902" i="12"/>
  <c r="H902" i="12"/>
  <c r="G901" i="12"/>
  <c r="H901" i="12"/>
  <c r="G900" i="12"/>
  <c r="H900" i="12"/>
  <c r="H899" i="12"/>
  <c r="G899" i="12"/>
  <c r="G898" i="12"/>
  <c r="H898" i="12"/>
  <c r="G897" i="12"/>
  <c r="H897" i="12"/>
  <c r="G896" i="12"/>
  <c r="H896" i="12"/>
  <c r="G895" i="12"/>
  <c r="H895" i="12"/>
  <c r="G894" i="12"/>
  <c r="H894" i="12"/>
  <c r="G893" i="12"/>
  <c r="H893" i="12"/>
  <c r="H892" i="12"/>
  <c r="G892" i="12"/>
  <c r="G891" i="12"/>
  <c r="H891" i="12"/>
  <c r="G890" i="12"/>
  <c r="H890" i="12"/>
  <c r="G889" i="12"/>
  <c r="H889" i="12"/>
  <c r="H888" i="12"/>
  <c r="G888" i="12"/>
  <c r="G887" i="12"/>
  <c r="H887" i="12"/>
  <c r="G886" i="12"/>
  <c r="H886" i="12"/>
  <c r="G885" i="12"/>
  <c r="H885" i="12"/>
  <c r="G884" i="12"/>
  <c r="H884" i="12"/>
  <c r="H883" i="12"/>
  <c r="G883" i="12"/>
  <c r="G882" i="12"/>
  <c r="H882" i="12"/>
  <c r="G881" i="12"/>
  <c r="H881" i="12"/>
  <c r="G880" i="12"/>
  <c r="H880" i="12"/>
  <c r="G879" i="12"/>
  <c r="H879" i="12"/>
  <c r="G878" i="12"/>
  <c r="H878" i="12"/>
  <c r="G877" i="12"/>
  <c r="H877" i="12"/>
  <c r="G876" i="12"/>
  <c r="H876" i="12"/>
  <c r="G875" i="12"/>
  <c r="H875" i="12"/>
  <c r="G874" i="12"/>
  <c r="H874" i="12"/>
  <c r="G873" i="12"/>
  <c r="H873" i="12"/>
  <c r="H872" i="12"/>
  <c r="G872" i="12"/>
  <c r="H871" i="12"/>
  <c r="G871" i="12"/>
  <c r="G870" i="12"/>
  <c r="H870" i="12"/>
  <c r="G869" i="12"/>
  <c r="H869" i="12"/>
  <c r="G868" i="12"/>
  <c r="H868" i="12"/>
  <c r="H867" i="12"/>
  <c r="G867" i="12"/>
  <c r="G866" i="12"/>
  <c r="H866" i="12"/>
  <c r="G865" i="12"/>
  <c r="H865" i="12"/>
  <c r="G864" i="12"/>
  <c r="H864" i="12"/>
  <c r="G863" i="12"/>
  <c r="H863" i="12"/>
  <c r="G862" i="12"/>
  <c r="H862" i="12"/>
  <c r="G861" i="12"/>
  <c r="H861" i="12"/>
  <c r="H860" i="12"/>
  <c r="G860" i="12"/>
  <c r="G859" i="12"/>
  <c r="H859" i="12"/>
  <c r="G858" i="12"/>
  <c r="H858" i="12"/>
  <c r="G857" i="12"/>
  <c r="H857" i="12"/>
  <c r="H856" i="12"/>
  <c r="G856" i="12"/>
  <c r="G855" i="12"/>
  <c r="H855" i="12"/>
  <c r="G854" i="12"/>
  <c r="H854" i="12"/>
  <c r="G853" i="12"/>
  <c r="H853" i="12"/>
  <c r="G852" i="12"/>
  <c r="H852" i="12"/>
  <c r="H851" i="12"/>
  <c r="G851" i="12"/>
  <c r="G850" i="12"/>
  <c r="H850" i="12"/>
  <c r="G849" i="12"/>
  <c r="H849" i="12"/>
  <c r="G848" i="12"/>
  <c r="H848" i="12"/>
  <c r="G847" i="12"/>
  <c r="H847" i="12"/>
  <c r="G846" i="12"/>
  <c r="H846" i="12"/>
  <c r="G845" i="12"/>
  <c r="H845" i="12"/>
  <c r="G844" i="12"/>
  <c r="H844" i="12"/>
  <c r="G843" i="12"/>
  <c r="H843" i="12"/>
  <c r="G842" i="12"/>
  <c r="H842" i="12"/>
  <c r="G841" i="12"/>
  <c r="H841" i="12"/>
  <c r="H840" i="12"/>
  <c r="G840" i="12"/>
  <c r="H839" i="12"/>
  <c r="G839" i="12"/>
  <c r="G838" i="12"/>
  <c r="H838" i="12"/>
  <c r="G837" i="12"/>
  <c r="H837" i="12"/>
  <c r="G836" i="12"/>
  <c r="H836" i="12"/>
  <c r="H835" i="12"/>
  <c r="G835" i="12"/>
  <c r="G834" i="12"/>
  <c r="H834" i="12"/>
  <c r="G833" i="12"/>
  <c r="H833" i="12"/>
  <c r="G832" i="12"/>
  <c r="H832" i="12"/>
  <c r="G831" i="12"/>
  <c r="H831" i="12"/>
  <c r="G830" i="12"/>
  <c r="H830" i="12"/>
  <c r="G829" i="12"/>
  <c r="H829" i="12"/>
  <c r="H828" i="12"/>
  <c r="G828" i="12"/>
  <c r="G827" i="12"/>
  <c r="H827" i="12"/>
  <c r="G826" i="12"/>
  <c r="H826" i="12"/>
  <c r="G825" i="12"/>
  <c r="H825" i="12"/>
  <c r="H824" i="12"/>
  <c r="G824" i="12"/>
  <c r="G823" i="12"/>
  <c r="H823" i="12"/>
  <c r="G822" i="12"/>
  <c r="H822" i="12"/>
  <c r="G821" i="12"/>
  <c r="H821" i="12"/>
  <c r="G820" i="12"/>
  <c r="H820" i="12"/>
  <c r="H819" i="12"/>
  <c r="G819" i="12"/>
  <c r="G818" i="12"/>
  <c r="H818" i="12"/>
  <c r="G817" i="12"/>
  <c r="H817" i="12"/>
  <c r="G816" i="12"/>
  <c r="H816" i="12"/>
  <c r="G815" i="12"/>
  <c r="H815" i="12"/>
  <c r="G814" i="12"/>
  <c r="H814" i="12"/>
  <c r="G813" i="12"/>
  <c r="H813" i="12"/>
  <c r="G812" i="12"/>
  <c r="H812" i="12"/>
  <c r="G811" i="12"/>
  <c r="H811" i="12"/>
  <c r="G810" i="12"/>
  <c r="H810" i="12"/>
  <c r="G809" i="12"/>
  <c r="H809" i="12"/>
  <c r="H808" i="12"/>
  <c r="G808" i="12"/>
  <c r="H807" i="12"/>
  <c r="G807" i="12"/>
  <c r="G806" i="12"/>
  <c r="H806" i="12"/>
  <c r="G805" i="12"/>
  <c r="H805" i="12"/>
  <c r="G804" i="12"/>
  <c r="H804" i="12"/>
  <c r="H803" i="12"/>
  <c r="G803" i="12"/>
  <c r="G802" i="12"/>
  <c r="H802" i="12"/>
  <c r="G801" i="12"/>
  <c r="H801" i="12"/>
  <c r="G800" i="12"/>
  <c r="H800" i="12"/>
  <c r="H799" i="12"/>
  <c r="G799" i="12"/>
  <c r="H798" i="12"/>
  <c r="G798" i="12"/>
  <c r="G797" i="12"/>
  <c r="H797" i="12"/>
  <c r="G796" i="12"/>
  <c r="H796" i="12"/>
  <c r="H795" i="12"/>
  <c r="G795" i="12"/>
  <c r="H794" i="12"/>
  <c r="G794" i="12"/>
  <c r="G793" i="12"/>
  <c r="H793" i="12"/>
  <c r="G792" i="12"/>
  <c r="H792" i="12"/>
  <c r="H791" i="12"/>
  <c r="G791" i="12"/>
  <c r="G790" i="12"/>
  <c r="H790" i="12"/>
  <c r="G789" i="12"/>
  <c r="H789" i="12"/>
  <c r="G788" i="12"/>
  <c r="H788" i="12"/>
  <c r="H787" i="12"/>
  <c r="G787" i="12"/>
  <c r="G786" i="12"/>
  <c r="H786" i="12"/>
  <c r="G785" i="12"/>
  <c r="H785" i="12"/>
  <c r="G784" i="12"/>
  <c r="H784" i="12"/>
  <c r="H783" i="12"/>
  <c r="G783" i="12"/>
  <c r="H782" i="12"/>
  <c r="G782" i="12"/>
  <c r="G781" i="12"/>
  <c r="H781" i="12"/>
  <c r="G780" i="12"/>
  <c r="H780" i="12"/>
  <c r="H779" i="12"/>
  <c r="G779" i="12"/>
  <c r="H778" i="12"/>
  <c r="G778" i="12"/>
  <c r="G777" i="12"/>
  <c r="H777" i="12"/>
  <c r="G776" i="12"/>
  <c r="H776" i="12"/>
  <c r="H775" i="12"/>
  <c r="G775" i="12"/>
  <c r="G774" i="12"/>
  <c r="H774" i="12"/>
  <c r="G773" i="12"/>
  <c r="H773" i="12"/>
  <c r="G772" i="12"/>
  <c r="H772" i="12"/>
  <c r="H771" i="12"/>
  <c r="G771" i="12"/>
  <c r="G770" i="12"/>
  <c r="H770" i="12"/>
  <c r="G769" i="12"/>
  <c r="H769" i="12"/>
  <c r="G768" i="12"/>
  <c r="H768" i="12"/>
  <c r="H767" i="12"/>
  <c r="G767" i="12"/>
  <c r="H766" i="12"/>
  <c r="G766" i="12"/>
  <c r="G765" i="12"/>
  <c r="H765" i="12"/>
  <c r="G764" i="12"/>
  <c r="H764" i="12"/>
  <c r="H763" i="12"/>
  <c r="G763" i="12"/>
  <c r="H762" i="12"/>
  <c r="G762" i="12"/>
  <c r="G761" i="12"/>
  <c r="H761" i="12"/>
  <c r="G760" i="12"/>
  <c r="H760" i="12"/>
  <c r="H759" i="12"/>
  <c r="G759" i="12"/>
  <c r="G758" i="12"/>
  <c r="H758" i="12"/>
  <c r="G757" i="12"/>
  <c r="H757" i="12"/>
  <c r="G756" i="12"/>
  <c r="H756" i="12"/>
  <c r="H755" i="12"/>
  <c r="G755" i="12"/>
  <c r="G754" i="12"/>
  <c r="H754" i="12"/>
  <c r="G753" i="12"/>
  <c r="H753" i="12"/>
  <c r="G752" i="12"/>
  <c r="H752" i="12"/>
  <c r="H751" i="12"/>
  <c r="G751" i="12"/>
  <c r="H750" i="12"/>
  <c r="G750" i="12"/>
  <c r="G749" i="12"/>
  <c r="H749" i="12"/>
  <c r="G748" i="12"/>
  <c r="H748" i="12"/>
  <c r="H747" i="12"/>
  <c r="G747" i="12"/>
  <c r="H746" i="12"/>
  <c r="G746" i="12"/>
  <c r="G745" i="12"/>
  <c r="H745" i="12"/>
  <c r="G744" i="12"/>
  <c r="H744" i="12"/>
  <c r="H743" i="12"/>
  <c r="G743" i="12"/>
  <c r="G742" i="12"/>
  <c r="H742" i="12"/>
  <c r="G741" i="12"/>
  <c r="H741" i="12"/>
  <c r="G740" i="12"/>
  <c r="H740" i="12"/>
  <c r="H739" i="12"/>
  <c r="G739" i="12"/>
  <c r="G738" i="12"/>
  <c r="H738" i="12"/>
  <c r="G737" i="12"/>
  <c r="H737" i="12"/>
  <c r="G736" i="12"/>
  <c r="H736" i="12"/>
  <c r="H735" i="12"/>
  <c r="G735" i="12"/>
  <c r="H734" i="12"/>
  <c r="G734" i="12"/>
  <c r="G733" i="12"/>
  <c r="H733" i="12"/>
  <c r="G732" i="12"/>
  <c r="H732" i="12"/>
  <c r="H731" i="12"/>
  <c r="G731" i="12"/>
  <c r="H730" i="12"/>
  <c r="G730" i="12"/>
  <c r="G729" i="12"/>
  <c r="H729" i="12"/>
  <c r="G728" i="12"/>
  <c r="H728" i="12"/>
  <c r="H727" i="12"/>
  <c r="G727" i="12"/>
  <c r="G726" i="12"/>
  <c r="H726" i="12"/>
  <c r="G725" i="12"/>
  <c r="H725" i="12"/>
  <c r="G724" i="12"/>
  <c r="H724" i="12"/>
  <c r="H723" i="12"/>
  <c r="G723" i="12"/>
  <c r="G722" i="12"/>
  <c r="H722" i="12"/>
  <c r="G721" i="12"/>
  <c r="H721" i="12"/>
  <c r="G720" i="12"/>
  <c r="H720" i="12"/>
  <c r="H719" i="12"/>
  <c r="G719" i="12"/>
  <c r="H718" i="12"/>
  <c r="G718" i="12"/>
  <c r="G717" i="12"/>
  <c r="H717" i="12"/>
  <c r="G716" i="12"/>
  <c r="H716" i="12"/>
  <c r="H715" i="12"/>
  <c r="G715" i="12"/>
  <c r="H714" i="12"/>
  <c r="G714" i="12"/>
  <c r="G713" i="12"/>
  <c r="H713" i="12"/>
  <c r="G712" i="12"/>
  <c r="H712" i="12"/>
  <c r="H711" i="12"/>
  <c r="G711" i="12"/>
  <c r="G710" i="12"/>
  <c r="H710" i="12"/>
  <c r="G709" i="12"/>
  <c r="H709" i="12"/>
  <c r="G708" i="12"/>
  <c r="H708" i="12"/>
  <c r="H707" i="12"/>
  <c r="G707" i="12"/>
  <c r="G706" i="12"/>
  <c r="H706" i="12"/>
  <c r="G705" i="12"/>
  <c r="H705" i="12"/>
  <c r="G704" i="12"/>
  <c r="H704" i="12"/>
  <c r="H703" i="12"/>
  <c r="G703" i="12"/>
  <c r="H702" i="12"/>
  <c r="G702" i="12"/>
  <c r="G701" i="12"/>
  <c r="H701" i="12"/>
  <c r="G700" i="12"/>
  <c r="H700" i="12"/>
  <c r="H699" i="12"/>
  <c r="G699" i="12"/>
  <c r="H698" i="12"/>
  <c r="G698" i="12"/>
  <c r="G697" i="12"/>
  <c r="H697" i="12"/>
  <c r="G696" i="12"/>
  <c r="H696" i="12"/>
  <c r="H695" i="12"/>
  <c r="G695" i="12"/>
  <c r="G694" i="12"/>
  <c r="H694" i="12"/>
  <c r="G693" i="12"/>
  <c r="H693" i="12"/>
  <c r="G692" i="12"/>
  <c r="H692" i="12"/>
  <c r="H691" i="12"/>
  <c r="G691" i="12"/>
  <c r="G690" i="12"/>
  <c r="H690" i="12"/>
  <c r="G689" i="12"/>
  <c r="H689" i="12"/>
  <c r="G688" i="12"/>
  <c r="H688" i="12"/>
  <c r="H687" i="12"/>
  <c r="G687" i="12"/>
  <c r="H686" i="12"/>
  <c r="G686" i="12"/>
  <c r="G685" i="12"/>
  <c r="H685" i="12"/>
  <c r="G684" i="12"/>
  <c r="H684" i="12"/>
  <c r="H683" i="12"/>
  <c r="G683" i="12"/>
  <c r="H682" i="12"/>
  <c r="G682" i="12"/>
  <c r="G681" i="12"/>
  <c r="H681" i="12"/>
  <c r="G680" i="12"/>
  <c r="H680" i="12"/>
  <c r="H679" i="12"/>
  <c r="G679" i="12"/>
  <c r="G678" i="12"/>
  <c r="H678" i="12"/>
  <c r="G677" i="12"/>
  <c r="H677" i="12"/>
  <c r="G676" i="12"/>
  <c r="H676" i="12"/>
  <c r="H675" i="12"/>
  <c r="G675" i="12"/>
  <c r="G674" i="12"/>
  <c r="H674" i="12"/>
  <c r="G673" i="12"/>
  <c r="H673" i="12"/>
  <c r="G672" i="12"/>
  <c r="H672" i="12"/>
  <c r="H671" i="12"/>
  <c r="G671" i="12"/>
  <c r="H670" i="12"/>
  <c r="G670" i="12"/>
  <c r="G669" i="12"/>
  <c r="H669" i="12"/>
  <c r="G668" i="12"/>
  <c r="H668" i="12"/>
  <c r="G667" i="12"/>
  <c r="H667" i="12"/>
  <c r="H666" i="12"/>
  <c r="G666" i="12"/>
  <c r="G665" i="12"/>
  <c r="H665" i="12"/>
  <c r="G664" i="12"/>
  <c r="H664" i="12"/>
  <c r="G663" i="12"/>
  <c r="H663" i="12"/>
  <c r="G662" i="12"/>
  <c r="H662" i="12"/>
  <c r="G661" i="12"/>
  <c r="H661" i="12"/>
  <c r="G660" i="12"/>
  <c r="H660" i="12"/>
  <c r="H659" i="12"/>
  <c r="G659" i="12"/>
  <c r="G658" i="12"/>
  <c r="H658" i="12"/>
  <c r="G657" i="12"/>
  <c r="H657" i="12"/>
  <c r="G656" i="12"/>
  <c r="H656" i="12"/>
  <c r="H655" i="12"/>
  <c r="G655" i="12"/>
  <c r="H654" i="12"/>
  <c r="G654" i="12"/>
  <c r="G653" i="12"/>
  <c r="H653" i="12"/>
  <c r="G652" i="12"/>
  <c r="H652" i="12"/>
  <c r="G651" i="12"/>
  <c r="H651" i="12"/>
  <c r="H650" i="12"/>
  <c r="G650" i="12"/>
  <c r="G649" i="12"/>
  <c r="H649" i="12"/>
  <c r="G648" i="12"/>
  <c r="H648" i="12"/>
  <c r="G647" i="12"/>
  <c r="H647" i="12"/>
  <c r="G646" i="12"/>
  <c r="H646" i="12"/>
  <c r="G645" i="12"/>
  <c r="H645" i="12"/>
  <c r="G644" i="12"/>
  <c r="H644" i="12"/>
  <c r="H643" i="12"/>
  <c r="G643" i="12"/>
  <c r="G642" i="12"/>
  <c r="H642" i="12"/>
  <c r="G641" i="12"/>
  <c r="H641" i="12"/>
  <c r="G640" i="12"/>
  <c r="H640" i="12"/>
  <c r="G639" i="12"/>
  <c r="H639" i="12"/>
  <c r="G638" i="12"/>
  <c r="H638" i="12"/>
  <c r="H637" i="12"/>
  <c r="G637" i="12"/>
  <c r="G636" i="12"/>
  <c r="H636" i="12"/>
  <c r="H635" i="12"/>
  <c r="G635" i="12"/>
  <c r="H634" i="12"/>
  <c r="G634" i="12"/>
  <c r="G633" i="12"/>
  <c r="H633" i="12"/>
  <c r="G632" i="12"/>
  <c r="H632" i="12"/>
  <c r="G631" i="12"/>
  <c r="H631" i="12"/>
  <c r="G630" i="12"/>
  <c r="H630" i="12"/>
  <c r="G629" i="12"/>
  <c r="H629" i="12"/>
  <c r="G628" i="12"/>
  <c r="H628" i="12"/>
  <c r="G627" i="12"/>
  <c r="H627" i="12"/>
  <c r="H626" i="12"/>
  <c r="G626" i="12"/>
  <c r="H625" i="12"/>
  <c r="G625" i="12"/>
  <c r="G624" i="12"/>
  <c r="H624" i="12"/>
  <c r="H623" i="12"/>
  <c r="G623" i="12"/>
  <c r="G622" i="12"/>
  <c r="H622" i="12"/>
  <c r="G621" i="12"/>
  <c r="H621" i="12"/>
  <c r="G620" i="12"/>
  <c r="H620" i="12"/>
  <c r="G619" i="12"/>
  <c r="H619" i="12"/>
  <c r="G618" i="12"/>
  <c r="H618" i="12"/>
  <c r="H617" i="12"/>
  <c r="G617" i="12"/>
  <c r="G616" i="12"/>
  <c r="H616" i="12"/>
  <c r="G615" i="12"/>
  <c r="H615" i="12"/>
  <c r="H614" i="12"/>
  <c r="G614" i="12"/>
  <c r="H613" i="12"/>
  <c r="G613" i="12"/>
  <c r="G612" i="12"/>
  <c r="H612" i="12"/>
  <c r="H611" i="12"/>
  <c r="G611" i="12"/>
  <c r="G610" i="12"/>
  <c r="H610" i="12"/>
  <c r="G609" i="12"/>
  <c r="H609" i="12"/>
  <c r="G608" i="12"/>
  <c r="H608" i="12"/>
  <c r="G607" i="12"/>
  <c r="H607" i="12"/>
  <c r="G606" i="12"/>
  <c r="H606" i="12"/>
  <c r="H605" i="12"/>
  <c r="G605" i="12"/>
  <c r="G604" i="12"/>
  <c r="H604" i="12"/>
  <c r="H603" i="12"/>
  <c r="G603" i="12"/>
  <c r="H602" i="12"/>
  <c r="G602" i="12"/>
  <c r="G601" i="12"/>
  <c r="H601" i="12"/>
  <c r="G600" i="12"/>
  <c r="H600" i="12"/>
  <c r="G599" i="12"/>
  <c r="H599" i="12"/>
  <c r="G598" i="12"/>
  <c r="H598" i="12"/>
  <c r="G597" i="12"/>
  <c r="H597" i="12"/>
  <c r="H596" i="12"/>
  <c r="G596" i="12"/>
  <c r="G595" i="12"/>
  <c r="H595" i="12"/>
  <c r="G594" i="12"/>
  <c r="H594" i="12"/>
  <c r="G593" i="12"/>
  <c r="H593" i="12"/>
  <c r="H592" i="12"/>
  <c r="G592" i="12"/>
  <c r="G591" i="12"/>
  <c r="H591" i="12"/>
  <c r="G590" i="12"/>
  <c r="H590" i="12"/>
  <c r="G589" i="12"/>
  <c r="H589" i="12"/>
  <c r="H588" i="12"/>
  <c r="G588" i="12"/>
  <c r="H587" i="12"/>
  <c r="G587" i="12"/>
  <c r="G586" i="12"/>
  <c r="H586" i="12"/>
  <c r="G585" i="12"/>
  <c r="H585" i="12"/>
  <c r="H584" i="12"/>
  <c r="G584" i="12"/>
  <c r="G583" i="12"/>
  <c r="H583" i="12"/>
  <c r="G582" i="12"/>
  <c r="H582" i="12"/>
  <c r="G581" i="12"/>
  <c r="H581" i="12"/>
  <c r="H580" i="12"/>
  <c r="G580" i="12"/>
  <c r="G579" i="12"/>
  <c r="H579" i="12"/>
  <c r="G578" i="12"/>
  <c r="H578" i="12"/>
  <c r="G577" i="12"/>
  <c r="H577" i="12"/>
  <c r="H576" i="12"/>
  <c r="G576" i="12"/>
  <c r="G575" i="12"/>
  <c r="H575" i="12"/>
  <c r="G574" i="12"/>
  <c r="H574" i="12"/>
  <c r="G573" i="12"/>
  <c r="H573" i="12"/>
  <c r="H572" i="12"/>
  <c r="G572" i="12"/>
  <c r="H571" i="12"/>
  <c r="G571" i="12"/>
  <c r="G570" i="12"/>
  <c r="H570" i="12"/>
  <c r="G569" i="12"/>
  <c r="H569" i="12"/>
  <c r="H568" i="12"/>
  <c r="G568" i="12"/>
  <c r="G567" i="12"/>
  <c r="H567" i="12"/>
  <c r="G566" i="12"/>
  <c r="H566" i="12"/>
  <c r="G565" i="12"/>
  <c r="H565" i="12"/>
  <c r="H564" i="12"/>
  <c r="G564" i="12"/>
  <c r="G563" i="12"/>
  <c r="H563" i="12"/>
  <c r="G562" i="12"/>
  <c r="H562" i="12"/>
  <c r="G561" i="12"/>
  <c r="H561" i="12"/>
  <c r="H560" i="12"/>
  <c r="G560" i="12"/>
  <c r="G559" i="12"/>
  <c r="H559" i="12"/>
  <c r="G558" i="12"/>
  <c r="H558" i="12"/>
  <c r="G557" i="12"/>
  <c r="H557" i="12"/>
  <c r="H556" i="12"/>
  <c r="G556" i="12"/>
  <c r="H555" i="12"/>
  <c r="G555" i="12"/>
  <c r="G554" i="12"/>
  <c r="H554" i="12"/>
  <c r="G553" i="12"/>
  <c r="H553" i="12"/>
  <c r="H552" i="12"/>
  <c r="G552" i="12"/>
  <c r="G551" i="12"/>
  <c r="H551" i="12"/>
  <c r="G550" i="12"/>
  <c r="H550" i="12"/>
  <c r="G549" i="12"/>
  <c r="H549" i="12"/>
  <c r="H548" i="12"/>
  <c r="G548" i="12"/>
  <c r="G547" i="12"/>
  <c r="H547" i="12"/>
  <c r="G546" i="12"/>
  <c r="H546" i="12"/>
  <c r="G545" i="12"/>
  <c r="H545" i="12"/>
  <c r="H544" i="12"/>
  <c r="G544" i="12"/>
  <c r="G543" i="12"/>
  <c r="H543" i="12"/>
  <c r="G542" i="12"/>
  <c r="H542" i="12"/>
  <c r="G541" i="12"/>
  <c r="H541" i="12"/>
  <c r="H540" i="12"/>
  <c r="G540" i="12"/>
  <c r="H539" i="12"/>
  <c r="G539" i="12"/>
  <c r="G538" i="12"/>
  <c r="H538" i="12"/>
  <c r="G537" i="12"/>
  <c r="H537" i="12"/>
  <c r="H536" i="12"/>
  <c r="G536" i="12"/>
  <c r="G535" i="12"/>
  <c r="H535" i="12"/>
  <c r="G534" i="12"/>
  <c r="H534" i="12"/>
  <c r="G533" i="12"/>
  <c r="H533" i="12"/>
  <c r="H532" i="12"/>
  <c r="G532" i="12"/>
  <c r="G531" i="12"/>
  <c r="H531" i="12"/>
  <c r="G530" i="12"/>
  <c r="H530" i="12"/>
  <c r="G529" i="12"/>
  <c r="H529" i="12"/>
  <c r="H528" i="12"/>
  <c r="G528" i="12"/>
  <c r="G527" i="12"/>
  <c r="H527" i="12"/>
  <c r="G526" i="12"/>
  <c r="H526" i="12"/>
  <c r="G525" i="12"/>
  <c r="H525" i="12"/>
  <c r="H524" i="12"/>
  <c r="G524" i="12"/>
  <c r="H523" i="12"/>
  <c r="G523" i="12"/>
  <c r="G522" i="12"/>
  <c r="H522" i="12"/>
  <c r="G521" i="12"/>
  <c r="H521" i="12"/>
  <c r="H520" i="12"/>
  <c r="G520" i="12"/>
  <c r="G519" i="12"/>
  <c r="H519" i="12"/>
  <c r="G518" i="12"/>
  <c r="H518" i="12"/>
  <c r="G517" i="12"/>
  <c r="H517" i="12"/>
  <c r="H516" i="12"/>
  <c r="G516" i="12"/>
  <c r="G515" i="12"/>
  <c r="H515" i="12"/>
  <c r="G514" i="12"/>
  <c r="H514" i="12"/>
  <c r="G513" i="12"/>
  <c r="H513" i="12"/>
  <c r="H512" i="12"/>
  <c r="G512" i="12"/>
  <c r="G511" i="12"/>
  <c r="H511" i="12"/>
  <c r="G510" i="12"/>
  <c r="H510" i="12"/>
  <c r="G509" i="12"/>
  <c r="H509" i="12"/>
  <c r="H508" i="12"/>
  <c r="G508" i="12"/>
  <c r="H507" i="12"/>
  <c r="G507" i="12"/>
  <c r="G506" i="12"/>
  <c r="H506" i="12"/>
  <c r="G505" i="12"/>
  <c r="H505" i="12"/>
  <c r="H504" i="12"/>
  <c r="G504" i="12"/>
  <c r="G503" i="12"/>
  <c r="H503" i="12"/>
  <c r="G502" i="12"/>
  <c r="H502" i="12"/>
  <c r="G501" i="12"/>
  <c r="H501" i="12"/>
  <c r="H500" i="12"/>
  <c r="G500" i="12"/>
  <c r="G499" i="12"/>
  <c r="H499" i="12"/>
  <c r="G498" i="12"/>
  <c r="H498" i="12"/>
  <c r="G497" i="12"/>
  <c r="H497" i="12"/>
  <c r="H496" i="12"/>
  <c r="G496" i="12"/>
  <c r="G495" i="12"/>
  <c r="H495" i="12"/>
  <c r="G494" i="12"/>
  <c r="H494" i="12"/>
  <c r="G493" i="12"/>
  <c r="H493" i="12"/>
  <c r="H492" i="12"/>
  <c r="G492" i="12"/>
  <c r="H491" i="12"/>
  <c r="G491" i="12"/>
  <c r="G490" i="12"/>
  <c r="H490" i="12"/>
  <c r="G489" i="12"/>
  <c r="H489" i="12"/>
  <c r="H488" i="12"/>
  <c r="G488" i="12"/>
  <c r="G487" i="12"/>
  <c r="H487" i="12"/>
  <c r="G486" i="12"/>
  <c r="H486" i="12"/>
  <c r="G485" i="12"/>
  <c r="H485" i="12"/>
  <c r="H484" i="12"/>
  <c r="G484" i="12"/>
  <c r="G483" i="12"/>
  <c r="H483" i="12"/>
  <c r="G482" i="12"/>
  <c r="H482" i="12"/>
  <c r="G481" i="12"/>
  <c r="H481" i="12"/>
  <c r="H480" i="12"/>
  <c r="G480" i="12"/>
  <c r="G479" i="12"/>
  <c r="H479" i="12"/>
  <c r="G478" i="12"/>
  <c r="H478" i="12"/>
  <c r="G477" i="12"/>
  <c r="H477" i="12"/>
  <c r="H476" i="12"/>
  <c r="G476" i="12"/>
  <c r="H475" i="12"/>
  <c r="G475" i="12"/>
  <c r="G474" i="12"/>
  <c r="H474" i="12"/>
  <c r="G473" i="12"/>
  <c r="H473" i="12"/>
  <c r="H472" i="12"/>
  <c r="G472" i="12"/>
  <c r="G471" i="12"/>
  <c r="H471" i="12"/>
  <c r="G470" i="12"/>
  <c r="H470" i="12"/>
  <c r="G469" i="12"/>
  <c r="H469" i="12"/>
  <c r="H468" i="12"/>
  <c r="G468" i="12"/>
  <c r="G467" i="12"/>
  <c r="H467" i="12"/>
  <c r="G466" i="12"/>
  <c r="H466" i="12"/>
  <c r="G465" i="12"/>
  <c r="H465" i="12"/>
  <c r="H464" i="12"/>
  <c r="G464" i="12"/>
  <c r="G463" i="12"/>
  <c r="H463" i="12"/>
  <c r="G462" i="12"/>
  <c r="H462" i="12"/>
  <c r="G461" i="12"/>
  <c r="H461" i="12"/>
  <c r="H460" i="12"/>
  <c r="G460" i="12"/>
  <c r="H459" i="12"/>
  <c r="G459" i="12"/>
  <c r="G458" i="12"/>
  <c r="H458" i="12"/>
  <c r="G457" i="12"/>
  <c r="H457" i="12"/>
  <c r="H456" i="12"/>
  <c r="G456" i="12"/>
  <c r="G455" i="12"/>
  <c r="H455" i="12"/>
  <c r="G454" i="12"/>
  <c r="H454" i="12"/>
  <c r="G453" i="12"/>
  <c r="H453" i="12"/>
  <c r="H452" i="12"/>
  <c r="G452" i="12"/>
  <c r="G451" i="12"/>
  <c r="H451" i="12"/>
  <c r="G450" i="12"/>
  <c r="H450" i="12"/>
  <c r="G449" i="12"/>
  <c r="H449" i="12"/>
  <c r="H448" i="12"/>
  <c r="G448" i="12"/>
  <c r="G447" i="12"/>
  <c r="H447" i="12"/>
  <c r="G446" i="12"/>
  <c r="H446" i="12"/>
  <c r="G445" i="12"/>
  <c r="H445" i="12"/>
  <c r="H444" i="12"/>
  <c r="G444" i="12"/>
  <c r="H443" i="12"/>
  <c r="G443" i="12"/>
  <c r="G442" i="12"/>
  <c r="H442" i="12"/>
  <c r="G441" i="12"/>
  <c r="H441" i="12"/>
  <c r="H440" i="12"/>
  <c r="G440" i="12"/>
  <c r="G439" i="12"/>
  <c r="H439" i="12"/>
  <c r="G438" i="12"/>
  <c r="H438" i="12"/>
  <c r="G437" i="12"/>
  <c r="H437" i="12"/>
  <c r="H436" i="12"/>
  <c r="G436" i="12"/>
  <c r="G435" i="12"/>
  <c r="H435" i="12"/>
  <c r="G434" i="12"/>
  <c r="H434" i="12"/>
  <c r="G433" i="12"/>
  <c r="H433" i="12"/>
  <c r="H432" i="12"/>
  <c r="G432" i="12"/>
  <c r="G431" i="12"/>
  <c r="H431" i="12"/>
  <c r="G430" i="12"/>
  <c r="H430" i="12"/>
  <c r="G429" i="12"/>
  <c r="H429" i="12"/>
  <c r="H428" i="12"/>
  <c r="G428" i="12"/>
  <c r="H427" i="12"/>
  <c r="G427" i="12"/>
  <c r="G426" i="12"/>
  <c r="H426" i="12"/>
  <c r="G425" i="12"/>
  <c r="H425" i="12"/>
  <c r="H424" i="12"/>
  <c r="G424" i="12"/>
  <c r="G423" i="12"/>
  <c r="H423" i="12"/>
  <c r="G422" i="12"/>
  <c r="H422" i="12"/>
  <c r="G421" i="12"/>
  <c r="H421" i="12"/>
  <c r="H420" i="12"/>
  <c r="G420" i="12"/>
  <c r="G419" i="12"/>
  <c r="H419" i="12"/>
  <c r="G418" i="12"/>
  <c r="H418" i="12"/>
  <c r="G417" i="12"/>
  <c r="H417" i="12"/>
  <c r="H416" i="12"/>
  <c r="G416" i="12"/>
  <c r="G415" i="12"/>
  <c r="H415" i="12"/>
  <c r="G414" i="12"/>
  <c r="H414" i="12"/>
  <c r="G413" i="12"/>
  <c r="H413" i="12"/>
  <c r="H412" i="12"/>
  <c r="G412" i="12"/>
  <c r="H411" i="12"/>
  <c r="G411" i="12"/>
  <c r="G410" i="12"/>
  <c r="H410" i="12"/>
  <c r="G409" i="12"/>
  <c r="H409" i="12"/>
  <c r="H408" i="12"/>
  <c r="G408" i="12"/>
  <c r="G407" i="12"/>
  <c r="H407" i="12"/>
  <c r="G406" i="12"/>
  <c r="H406" i="12"/>
  <c r="G405" i="12"/>
  <c r="H405" i="12"/>
  <c r="H404" i="12"/>
  <c r="G404" i="12"/>
  <c r="G403" i="12"/>
  <c r="H403" i="12"/>
  <c r="G402" i="12"/>
  <c r="H402" i="12"/>
  <c r="G401" i="12"/>
  <c r="H401" i="12"/>
  <c r="H400" i="12"/>
  <c r="G400" i="12"/>
  <c r="G399" i="12"/>
  <c r="H399" i="12"/>
  <c r="G398" i="12"/>
  <c r="H398" i="12"/>
  <c r="G397" i="12"/>
  <c r="H397" i="12"/>
  <c r="H396" i="12"/>
  <c r="G396" i="12"/>
  <c r="H395" i="12"/>
  <c r="G395" i="12"/>
  <c r="G394" i="12"/>
  <c r="H394" i="12"/>
  <c r="G393" i="12"/>
  <c r="H393" i="12"/>
  <c r="H392" i="12"/>
  <c r="G392" i="12"/>
  <c r="G391" i="12"/>
  <c r="H391" i="12"/>
  <c r="G390" i="12"/>
  <c r="H390" i="12"/>
  <c r="G389" i="12"/>
  <c r="H389" i="12"/>
  <c r="H388" i="12"/>
  <c r="G388" i="12"/>
  <c r="G387" i="12"/>
  <c r="H387" i="12"/>
  <c r="G386" i="12"/>
  <c r="H386" i="12"/>
  <c r="G385" i="12"/>
  <c r="H385" i="12"/>
  <c r="H384" i="12"/>
  <c r="G384" i="12"/>
  <c r="G383" i="12"/>
  <c r="H383" i="12"/>
  <c r="G382" i="12"/>
  <c r="H382" i="12"/>
  <c r="G381" i="12"/>
  <c r="H381" i="12"/>
  <c r="H380" i="12"/>
  <c r="G380" i="12"/>
  <c r="H379" i="12"/>
  <c r="G379" i="12"/>
  <c r="G378" i="12"/>
  <c r="H378" i="12"/>
  <c r="G377" i="12"/>
  <c r="H377" i="12"/>
  <c r="H376" i="12"/>
  <c r="G376" i="12"/>
  <c r="G375" i="12"/>
  <c r="H375" i="12"/>
  <c r="G374" i="12"/>
  <c r="H374" i="12"/>
  <c r="G373" i="12"/>
  <c r="H373" i="12"/>
  <c r="H372" i="12"/>
  <c r="G372" i="12"/>
  <c r="G371" i="12"/>
  <c r="H371" i="12"/>
  <c r="G370" i="12"/>
  <c r="H370" i="12"/>
  <c r="G369" i="12"/>
  <c r="H369" i="12"/>
  <c r="H368" i="12"/>
  <c r="G368" i="12"/>
  <c r="G367" i="12"/>
  <c r="H367" i="12"/>
  <c r="G366" i="12"/>
  <c r="H366" i="12"/>
  <c r="G365" i="12"/>
  <c r="H365" i="12"/>
  <c r="H364" i="12"/>
  <c r="G364" i="12"/>
  <c r="H363" i="12"/>
  <c r="G363" i="12"/>
  <c r="G362" i="12"/>
  <c r="H362" i="12"/>
  <c r="G361" i="12"/>
  <c r="H361" i="12"/>
  <c r="H360" i="12"/>
  <c r="G360" i="12"/>
  <c r="G359" i="12"/>
  <c r="H359" i="12"/>
  <c r="G358" i="12"/>
  <c r="H358" i="12"/>
  <c r="G357" i="12"/>
  <c r="H357" i="12"/>
  <c r="H356" i="12"/>
  <c r="G356" i="12"/>
  <c r="G355" i="12"/>
  <c r="H355" i="12"/>
  <c r="G354" i="12"/>
  <c r="H354" i="12"/>
  <c r="G353" i="12"/>
  <c r="H353" i="12"/>
  <c r="H352" i="12"/>
  <c r="G352" i="12"/>
  <c r="G351" i="12"/>
  <c r="H351" i="12"/>
  <c r="G350" i="12"/>
  <c r="H350" i="12"/>
  <c r="G349" i="12"/>
  <c r="H349" i="12"/>
  <c r="H348" i="12"/>
  <c r="G348" i="12"/>
  <c r="H347" i="12"/>
  <c r="G347" i="12"/>
  <c r="G346" i="12"/>
  <c r="H346" i="12"/>
  <c r="G345" i="12"/>
  <c r="H345" i="12"/>
  <c r="H344" i="12"/>
  <c r="G344" i="12"/>
  <c r="G343" i="12"/>
  <c r="H343" i="12"/>
  <c r="G342" i="12"/>
  <c r="H342" i="12"/>
  <c r="G341" i="12"/>
  <c r="H341" i="12"/>
  <c r="H340" i="12"/>
  <c r="G340" i="12"/>
  <c r="G339" i="12"/>
  <c r="H339" i="12"/>
  <c r="G338" i="12"/>
  <c r="H338" i="12"/>
  <c r="G337" i="12"/>
  <c r="H337" i="12"/>
  <c r="H336" i="12"/>
  <c r="G336" i="12"/>
  <c r="G335" i="12"/>
  <c r="H335" i="12"/>
  <c r="G334" i="12"/>
  <c r="H334" i="12"/>
  <c r="G333" i="12"/>
  <c r="H333" i="12"/>
  <c r="H332" i="12"/>
  <c r="G332" i="12"/>
  <c r="H331" i="12"/>
  <c r="G331" i="12"/>
  <c r="G330" i="12"/>
  <c r="H330" i="12"/>
  <c r="G329" i="12"/>
  <c r="H329" i="12"/>
  <c r="H328" i="12"/>
  <c r="G328" i="12"/>
  <c r="G327" i="12"/>
  <c r="H327" i="12"/>
  <c r="G326" i="12"/>
  <c r="H326" i="12"/>
  <c r="G325" i="12"/>
  <c r="H325" i="12"/>
  <c r="H324" i="12"/>
  <c r="G324" i="12"/>
  <c r="G323" i="12"/>
  <c r="H323" i="12"/>
  <c r="G322" i="12"/>
  <c r="H322" i="12"/>
  <c r="G321" i="12"/>
  <c r="H321" i="12"/>
  <c r="H320" i="12"/>
  <c r="G320" i="12"/>
  <c r="G319" i="12"/>
  <c r="H319" i="12"/>
  <c r="G318" i="12"/>
  <c r="H318" i="12"/>
  <c r="G317" i="12"/>
  <c r="H317" i="12"/>
  <c r="H316" i="12"/>
  <c r="G316" i="12"/>
  <c r="H315" i="12"/>
  <c r="G315" i="12"/>
  <c r="G314" i="12"/>
  <c r="H314" i="12"/>
  <c r="G313" i="12"/>
  <c r="H313" i="12"/>
  <c r="H312" i="12"/>
  <c r="G312" i="12"/>
  <c r="G311" i="12"/>
  <c r="H311" i="12"/>
  <c r="G310" i="12"/>
  <c r="H310" i="12"/>
  <c r="G309" i="12"/>
  <c r="H309" i="12"/>
  <c r="H308" i="12"/>
  <c r="G308" i="12"/>
  <c r="G307" i="12"/>
  <c r="H307" i="12"/>
  <c r="G306" i="12"/>
  <c r="H306" i="12"/>
  <c r="G305" i="12"/>
  <c r="H305" i="12"/>
  <c r="H304" i="12"/>
  <c r="G304" i="12"/>
  <c r="G303" i="12"/>
  <c r="H303" i="12"/>
  <c r="G302" i="12"/>
  <c r="H302" i="12"/>
  <c r="G301" i="12"/>
  <c r="H301" i="12"/>
  <c r="H300" i="12"/>
  <c r="G300" i="12"/>
  <c r="H299" i="12"/>
  <c r="G299" i="12"/>
  <c r="G298" i="12"/>
  <c r="H298" i="12"/>
  <c r="G297" i="12"/>
  <c r="H297" i="12"/>
  <c r="H296" i="12"/>
  <c r="G296" i="12"/>
  <c r="G295" i="12"/>
  <c r="H295" i="12"/>
  <c r="G294" i="12"/>
  <c r="H294" i="12"/>
  <c r="G293" i="12"/>
  <c r="H293" i="12"/>
  <c r="H292" i="12"/>
  <c r="G292" i="12"/>
  <c r="G291" i="12"/>
  <c r="H291" i="12"/>
  <c r="G290" i="12"/>
  <c r="H290" i="12"/>
  <c r="G289" i="12"/>
  <c r="H289" i="12"/>
  <c r="H288" i="12"/>
  <c r="G288" i="12"/>
  <c r="G287" i="12"/>
  <c r="H287" i="12"/>
  <c r="G286" i="12"/>
  <c r="H286" i="12"/>
  <c r="G285" i="12"/>
  <c r="H285" i="12"/>
  <c r="H284" i="12"/>
  <c r="G284" i="12"/>
  <c r="H283" i="12"/>
  <c r="G283" i="12"/>
  <c r="G282" i="12"/>
  <c r="H282" i="12"/>
  <c r="G281" i="12"/>
  <c r="H281" i="12"/>
  <c r="H280" i="12"/>
  <c r="G280" i="12"/>
  <c r="G279" i="12"/>
  <c r="H279" i="12"/>
  <c r="G278" i="12"/>
  <c r="H278" i="12"/>
  <c r="G277" i="12"/>
  <c r="H277" i="12"/>
  <c r="H276" i="12"/>
  <c r="G276" i="12"/>
  <c r="G275" i="12"/>
  <c r="H275" i="12"/>
  <c r="G274" i="12"/>
  <c r="H274" i="12"/>
  <c r="G273" i="12"/>
  <c r="H273" i="12"/>
  <c r="H272" i="12"/>
  <c r="G272" i="12"/>
  <c r="G271" i="12"/>
  <c r="H271" i="12"/>
  <c r="G270" i="12"/>
  <c r="H270" i="12"/>
  <c r="G269" i="12"/>
  <c r="H269" i="12"/>
  <c r="H268" i="12"/>
  <c r="G268" i="12"/>
  <c r="H267" i="12"/>
  <c r="G267" i="12"/>
  <c r="G266" i="12"/>
  <c r="H266" i="12"/>
  <c r="G265" i="12"/>
  <c r="H265" i="12"/>
  <c r="H264" i="12"/>
  <c r="G264" i="12"/>
  <c r="G263" i="12"/>
  <c r="H263" i="12"/>
  <c r="G262" i="12"/>
  <c r="H262" i="12"/>
  <c r="G261" i="12"/>
  <c r="H261" i="12"/>
  <c r="H260" i="12"/>
  <c r="G260" i="12"/>
  <c r="G259" i="12"/>
  <c r="H259" i="12"/>
  <c r="G258" i="12"/>
  <c r="H258" i="12"/>
  <c r="G257" i="12"/>
  <c r="H257" i="12"/>
  <c r="H256" i="12"/>
  <c r="G256" i="12"/>
  <c r="G255" i="12"/>
  <c r="H255" i="12"/>
  <c r="G254" i="12"/>
  <c r="H254" i="12"/>
  <c r="G253" i="12"/>
  <c r="H253" i="12"/>
  <c r="H252" i="12"/>
  <c r="G252" i="12"/>
  <c r="H251" i="12"/>
  <c r="G251" i="12"/>
  <c r="G250" i="12"/>
  <c r="H250" i="12"/>
  <c r="G249" i="12"/>
  <c r="H249" i="12"/>
  <c r="H248" i="12"/>
  <c r="G248" i="12"/>
  <c r="G247" i="12"/>
  <c r="H247" i="12"/>
  <c r="G246" i="12"/>
  <c r="H246" i="12"/>
  <c r="G245" i="12"/>
  <c r="H245" i="12"/>
  <c r="H244" i="12"/>
  <c r="G244" i="12"/>
  <c r="G243" i="12"/>
  <c r="H243" i="12"/>
  <c r="G242" i="12"/>
  <c r="H242" i="12"/>
  <c r="G241" i="12"/>
  <c r="H241" i="12"/>
  <c r="H240" i="12"/>
  <c r="G240" i="12"/>
  <c r="G239" i="12"/>
  <c r="H239" i="12"/>
  <c r="G238" i="12"/>
  <c r="H238" i="12"/>
  <c r="G237" i="12"/>
  <c r="H237" i="12"/>
  <c r="H236" i="12"/>
  <c r="G236" i="12"/>
  <c r="H235" i="12"/>
  <c r="G235" i="12"/>
  <c r="G234" i="12"/>
  <c r="H234" i="12"/>
  <c r="G233" i="12"/>
  <c r="H233" i="12"/>
  <c r="H232" i="12"/>
  <c r="G232" i="12"/>
  <c r="G231" i="12"/>
  <c r="H231" i="12"/>
  <c r="G230" i="12"/>
  <c r="H230" i="12"/>
  <c r="G229" i="12"/>
  <c r="H229" i="12"/>
  <c r="H228" i="12"/>
  <c r="G228" i="12"/>
  <c r="G227" i="12"/>
  <c r="H227" i="12"/>
  <c r="G226" i="12"/>
  <c r="H226" i="12"/>
  <c r="G225" i="12"/>
  <c r="H225" i="12"/>
  <c r="H224" i="12"/>
  <c r="G224" i="12"/>
  <c r="G223" i="12"/>
  <c r="H223" i="12"/>
  <c r="G222" i="12"/>
  <c r="H222" i="12"/>
  <c r="G221" i="12"/>
  <c r="H221" i="12"/>
  <c r="H220" i="12"/>
  <c r="G220" i="12"/>
  <c r="H219" i="12"/>
  <c r="G219" i="12"/>
  <c r="G218" i="12"/>
  <c r="H218" i="12"/>
  <c r="G217" i="12"/>
  <c r="H217" i="12"/>
  <c r="H216" i="12"/>
  <c r="G216" i="12"/>
  <c r="G215" i="12"/>
  <c r="H215" i="12"/>
  <c r="G214" i="12"/>
  <c r="H214" i="12"/>
  <c r="G213" i="12"/>
  <c r="H213" i="12"/>
  <c r="H212" i="12"/>
  <c r="G212" i="12"/>
  <c r="G211" i="12"/>
  <c r="H211" i="12"/>
  <c r="G210" i="12"/>
  <c r="H210" i="12"/>
  <c r="G209" i="12"/>
  <c r="H209" i="12"/>
  <c r="H208" i="12"/>
  <c r="G208" i="12"/>
  <c r="G207" i="12"/>
  <c r="H207" i="12"/>
  <c r="G206" i="12"/>
  <c r="H206" i="12"/>
  <c r="G205" i="12"/>
  <c r="H205" i="12"/>
  <c r="H204" i="12"/>
  <c r="G204" i="12"/>
  <c r="H203" i="12"/>
  <c r="G203" i="12"/>
  <c r="G202" i="12"/>
  <c r="H202" i="12"/>
  <c r="G201" i="12"/>
  <c r="H201" i="12"/>
  <c r="H200" i="12"/>
  <c r="G200" i="12"/>
  <c r="G199" i="12"/>
  <c r="H199" i="12"/>
  <c r="G198" i="12"/>
  <c r="H198" i="12"/>
  <c r="G197" i="12"/>
  <c r="H197" i="12"/>
  <c r="H196" i="12"/>
  <c r="G196" i="12"/>
  <c r="G195" i="12"/>
  <c r="H195" i="12"/>
  <c r="G194" i="12"/>
  <c r="H194" i="12"/>
  <c r="G193" i="12"/>
  <c r="H193" i="12"/>
  <c r="H192" i="12"/>
  <c r="G192" i="12"/>
  <c r="G191" i="12"/>
  <c r="H191" i="12"/>
  <c r="G190" i="12"/>
  <c r="H190" i="12"/>
  <c r="G189" i="12"/>
  <c r="H189" i="12"/>
  <c r="H188" i="12"/>
  <c r="G188" i="12"/>
  <c r="H187" i="12"/>
  <c r="G187" i="12"/>
  <c r="G186" i="12"/>
  <c r="H186" i="12"/>
  <c r="G185" i="12"/>
  <c r="H185" i="12"/>
  <c r="H184" i="12"/>
  <c r="G184" i="12"/>
  <c r="G183" i="12"/>
  <c r="H183" i="12"/>
  <c r="G182" i="12"/>
  <c r="H182" i="12"/>
  <c r="G181" i="12"/>
  <c r="H181" i="12"/>
  <c r="H180" i="12"/>
  <c r="G180" i="12"/>
  <c r="G179" i="12"/>
  <c r="H179" i="12"/>
  <c r="G178" i="12"/>
  <c r="H178" i="12"/>
  <c r="G177" i="12"/>
  <c r="H177" i="12"/>
  <c r="H176" i="12"/>
  <c r="G176" i="12"/>
  <c r="G175" i="12"/>
  <c r="H175" i="12"/>
  <c r="G174" i="12"/>
  <c r="H174" i="12"/>
  <c r="G173" i="12"/>
  <c r="H173" i="12"/>
  <c r="H172" i="12"/>
  <c r="G172" i="12"/>
  <c r="H171" i="12"/>
  <c r="G171" i="12"/>
  <c r="G170" i="12"/>
  <c r="H170" i="12"/>
  <c r="G169" i="12"/>
  <c r="H169" i="12"/>
  <c r="H168" i="12"/>
  <c r="G168" i="12"/>
  <c r="G167" i="12"/>
  <c r="H167" i="12"/>
  <c r="G166" i="12"/>
  <c r="H166" i="12"/>
  <c r="G165" i="12"/>
  <c r="H165" i="12"/>
  <c r="H164" i="12"/>
  <c r="G164" i="12"/>
  <c r="G163" i="12"/>
  <c r="H163" i="12"/>
  <c r="G162" i="12"/>
  <c r="H162" i="12"/>
  <c r="G161" i="12"/>
  <c r="H161" i="12"/>
  <c r="H160" i="12"/>
  <c r="G160" i="12"/>
  <c r="G159" i="12"/>
  <c r="H159" i="12"/>
  <c r="G158" i="12"/>
  <c r="H158" i="12"/>
  <c r="G157" i="12"/>
  <c r="H157" i="12"/>
  <c r="H156" i="12"/>
  <c r="G156" i="12"/>
  <c r="H155" i="12"/>
  <c r="G155" i="12"/>
  <c r="G154" i="12"/>
  <c r="H154" i="12"/>
  <c r="G153" i="12"/>
  <c r="H153" i="12"/>
  <c r="H152" i="12"/>
  <c r="G152" i="12"/>
  <c r="G151" i="12"/>
  <c r="H151" i="12"/>
  <c r="G150" i="12"/>
  <c r="H150" i="12"/>
  <c r="G149" i="12"/>
  <c r="H149" i="12"/>
  <c r="H148" i="12"/>
  <c r="G148" i="12"/>
  <c r="G147" i="12"/>
  <c r="H147" i="12"/>
  <c r="G146" i="12"/>
  <c r="H146" i="12"/>
  <c r="G145" i="12"/>
  <c r="H145" i="12"/>
  <c r="H144" i="12"/>
  <c r="G144" i="12"/>
  <c r="G143" i="12"/>
  <c r="H143" i="12"/>
  <c r="G142" i="12"/>
  <c r="H142" i="12"/>
  <c r="G141" i="12"/>
  <c r="H141" i="12"/>
  <c r="H140" i="12"/>
  <c r="G140" i="12"/>
  <c r="H139" i="12"/>
  <c r="G139" i="12"/>
  <c r="G138" i="12"/>
  <c r="H138" i="12"/>
  <c r="G137" i="12"/>
  <c r="H137" i="12"/>
  <c r="H136" i="12"/>
  <c r="G136" i="12"/>
  <c r="G135" i="12"/>
  <c r="H135" i="12"/>
  <c r="G134" i="12"/>
  <c r="H134" i="12"/>
  <c r="G133" i="12"/>
  <c r="H133" i="12"/>
  <c r="H132" i="12"/>
  <c r="G132" i="12"/>
  <c r="G131" i="12"/>
  <c r="H131" i="12"/>
  <c r="G130" i="12"/>
  <c r="H130" i="12"/>
  <c r="G129" i="12"/>
  <c r="H129" i="12"/>
  <c r="H128" i="12"/>
  <c r="G128" i="12"/>
  <c r="G127" i="12"/>
  <c r="H127" i="12"/>
  <c r="G126" i="12"/>
  <c r="H126" i="12"/>
  <c r="G125" i="12"/>
  <c r="H125" i="12"/>
  <c r="H124" i="12"/>
  <c r="G124" i="12"/>
  <c r="H123" i="12"/>
  <c r="G123" i="12"/>
  <c r="G122" i="12"/>
  <c r="H122" i="12"/>
  <c r="G121" i="12"/>
  <c r="H121" i="12"/>
  <c r="H120" i="12"/>
  <c r="G120" i="12"/>
  <c r="G119" i="12"/>
  <c r="H119" i="12"/>
  <c r="G118" i="12"/>
  <c r="H118" i="12"/>
  <c r="G117" i="12"/>
  <c r="H117" i="12"/>
  <c r="H116" i="12"/>
  <c r="G116" i="12"/>
  <c r="G115" i="12"/>
  <c r="H115" i="12"/>
  <c r="G114" i="12"/>
  <c r="H114" i="12"/>
  <c r="G113" i="12"/>
  <c r="H113" i="12"/>
  <c r="H112" i="12"/>
  <c r="G112" i="12"/>
  <c r="G111" i="12"/>
  <c r="H111" i="12"/>
  <c r="G110" i="12"/>
  <c r="H110" i="12"/>
  <c r="G109" i="12"/>
  <c r="H109" i="12"/>
  <c r="H108" i="12"/>
  <c r="G108" i="12"/>
  <c r="H107" i="12"/>
  <c r="G107" i="12"/>
  <c r="G106" i="12"/>
  <c r="H106" i="12"/>
  <c r="G105" i="12"/>
  <c r="H105" i="12"/>
  <c r="H104" i="12"/>
  <c r="G104" i="12"/>
  <c r="G103" i="12"/>
  <c r="H103" i="12"/>
  <c r="G102" i="12"/>
  <c r="H102" i="12"/>
  <c r="G101" i="12"/>
  <c r="H101" i="12"/>
  <c r="H100" i="12"/>
  <c r="G100" i="12"/>
  <c r="G99" i="12"/>
  <c r="H99" i="12"/>
  <c r="G98" i="12"/>
  <c r="H98" i="12"/>
  <c r="G97" i="12"/>
  <c r="H97" i="12"/>
  <c r="H96" i="12"/>
  <c r="G96" i="12"/>
  <c r="G95" i="12"/>
  <c r="H95" i="12"/>
  <c r="G94" i="12"/>
  <c r="H94" i="12"/>
  <c r="G93" i="12"/>
  <c r="H93" i="12"/>
  <c r="H92" i="12"/>
  <c r="G92" i="12"/>
  <c r="H91" i="12"/>
  <c r="G91" i="12"/>
  <c r="G90" i="12"/>
  <c r="H90" i="12"/>
  <c r="G89" i="12"/>
  <c r="H89" i="12"/>
  <c r="H88" i="12"/>
  <c r="G88" i="12"/>
  <c r="G87" i="12"/>
  <c r="H87" i="12"/>
  <c r="G86" i="12"/>
  <c r="H86" i="12"/>
  <c r="G85" i="12"/>
  <c r="H85" i="12"/>
  <c r="H84" i="12"/>
  <c r="G84" i="12"/>
  <c r="G83" i="12"/>
  <c r="H83" i="12"/>
  <c r="G82" i="12"/>
  <c r="H82" i="12"/>
  <c r="G81" i="12"/>
  <c r="H81" i="12"/>
  <c r="H80" i="12"/>
  <c r="G80" i="12"/>
  <c r="G79" i="12"/>
  <c r="H79" i="12"/>
  <c r="G78" i="12"/>
  <c r="H78" i="12"/>
  <c r="G77" i="12"/>
  <c r="H77" i="12"/>
  <c r="H76" i="12"/>
  <c r="G76" i="12"/>
  <c r="H75" i="12"/>
  <c r="G75" i="12"/>
  <c r="G74" i="12"/>
  <c r="H74" i="12"/>
  <c r="G73" i="12"/>
  <c r="H73" i="12"/>
  <c r="H72" i="12"/>
  <c r="G72" i="12"/>
  <c r="G71" i="12"/>
  <c r="H71" i="12"/>
  <c r="G70" i="12"/>
  <c r="H70" i="12"/>
  <c r="G69" i="12"/>
  <c r="H69" i="12"/>
  <c r="H68" i="12"/>
  <c r="G68" i="12"/>
  <c r="G67" i="12"/>
  <c r="H67" i="12"/>
  <c r="G66" i="12"/>
  <c r="H66" i="12"/>
  <c r="G65" i="12"/>
  <c r="H65" i="12"/>
  <c r="H64" i="12"/>
  <c r="G64" i="12"/>
  <c r="G63" i="12"/>
  <c r="H63" i="12"/>
  <c r="G62" i="12"/>
  <c r="H62" i="12"/>
  <c r="G61" i="12"/>
  <c r="H61" i="12"/>
  <c r="H60" i="12"/>
  <c r="G60" i="12"/>
  <c r="H59" i="12"/>
  <c r="G59" i="12"/>
  <c r="G58" i="12"/>
  <c r="H58" i="12"/>
  <c r="G57" i="12"/>
  <c r="H57" i="12"/>
  <c r="H56" i="12"/>
  <c r="G56" i="12"/>
  <c r="G55" i="12"/>
  <c r="H55" i="12"/>
  <c r="G54" i="12"/>
  <c r="H54" i="12"/>
  <c r="G53" i="12"/>
  <c r="H53" i="12"/>
  <c r="H52" i="12"/>
  <c r="G52" i="12"/>
  <c r="G51" i="12"/>
  <c r="H51" i="12"/>
  <c r="G50" i="12"/>
  <c r="H50" i="12"/>
  <c r="G49" i="12"/>
  <c r="H49" i="12"/>
  <c r="H48" i="12"/>
  <c r="G48" i="12"/>
  <c r="G47" i="12"/>
  <c r="H47" i="12"/>
  <c r="G46" i="12"/>
  <c r="H46" i="12"/>
  <c r="G45" i="12"/>
  <c r="H45" i="12"/>
  <c r="H44" i="12"/>
  <c r="G44" i="12"/>
  <c r="H43" i="12"/>
  <c r="G43" i="12"/>
  <c r="G42" i="12"/>
  <c r="H42" i="12"/>
  <c r="G41" i="12"/>
  <c r="H41" i="12"/>
  <c r="H40" i="12"/>
  <c r="G40" i="12"/>
  <c r="G39" i="12"/>
  <c r="H39" i="12"/>
  <c r="G38" i="12"/>
  <c r="H38" i="12"/>
  <c r="G37" i="12"/>
  <c r="H37" i="12"/>
  <c r="H36" i="12"/>
  <c r="G36" i="12"/>
  <c r="G35" i="12"/>
  <c r="H35" i="12"/>
  <c r="G34" i="12"/>
  <c r="H34" i="12"/>
  <c r="G33" i="12"/>
  <c r="H33" i="12"/>
  <c r="H32" i="12"/>
  <c r="G32" i="12"/>
  <c r="G31" i="12"/>
  <c r="H31" i="12"/>
  <c r="G30" i="12"/>
  <c r="H30" i="12"/>
  <c r="G29" i="12"/>
  <c r="H29" i="12"/>
  <c r="H28" i="12"/>
  <c r="G28" i="12"/>
  <c r="H27" i="12"/>
  <c r="G27" i="12"/>
  <c r="G26" i="12"/>
  <c r="H26" i="12"/>
  <c r="G25" i="12"/>
  <c r="H25" i="12"/>
  <c r="H24" i="12"/>
  <c r="G24" i="12"/>
  <c r="G23" i="12"/>
  <c r="H23" i="12"/>
  <c r="G22" i="12"/>
  <c r="H22" i="12"/>
  <c r="G21" i="12"/>
  <c r="H21" i="12"/>
  <c r="H20" i="12"/>
  <c r="G20" i="12"/>
  <c r="G19" i="12"/>
  <c r="H19" i="12"/>
  <c r="G18" i="12"/>
  <c r="H18" i="12"/>
  <c r="G17" i="12"/>
  <c r="H17" i="12"/>
  <c r="H16" i="12"/>
  <c r="G16" i="12"/>
  <c r="G15" i="12"/>
  <c r="H15" i="12"/>
  <c r="G14" i="12"/>
  <c r="H14" i="12"/>
  <c r="G13" i="12"/>
  <c r="H13" i="12"/>
  <c r="H12" i="12"/>
  <c r="G12" i="12"/>
  <c r="H11" i="12"/>
  <c r="G11" i="12"/>
  <c r="G10" i="12"/>
  <c r="H10" i="12"/>
  <c r="G9" i="12"/>
  <c r="H9" i="12"/>
  <c r="H8" i="12"/>
  <c r="G8" i="12"/>
  <c r="G7" i="12"/>
  <c r="H7" i="12"/>
  <c r="G6" i="12"/>
  <c r="H6" i="12"/>
  <c r="G5" i="12"/>
  <c r="H5" i="12"/>
  <c r="H4" i="12"/>
  <c r="G4" i="12"/>
  <c r="G3" i="12"/>
  <c r="H3" i="12"/>
  <c r="I21" i="9"/>
  <c r="K39" i="9"/>
  <c r="K41" i="9"/>
  <c r="J39" i="9"/>
  <c r="J41" i="9"/>
  <c r="I39" i="9"/>
  <c r="I41" i="9"/>
  <c r="J21" i="9"/>
  <c r="K21" i="9"/>
  <c r="J24" i="9"/>
  <c r="K24" i="9"/>
  <c r="I24" i="9"/>
  <c r="J33" i="9"/>
  <c r="K33" i="9"/>
  <c r="I33" i="9"/>
  <c r="J30" i="9"/>
  <c r="K30" i="9"/>
  <c r="I30" i="9"/>
  <c r="J29" i="9"/>
  <c r="K29" i="9"/>
  <c r="I29" i="9"/>
  <c r="J28" i="9"/>
  <c r="K28" i="9"/>
  <c r="I28" i="9"/>
  <c r="I50" i="9"/>
  <c r="M23" i="9"/>
  <c r="G52" i="9"/>
  <c r="G51" i="9"/>
  <c r="K50" i="9"/>
  <c r="J50" i="9"/>
  <c r="K43" i="9"/>
  <c r="J43" i="9"/>
  <c r="I43" i="9"/>
  <c r="I20" i="9"/>
  <c r="P23" i="9"/>
  <c r="I45" i="9"/>
  <c r="K45" i="9"/>
  <c r="J20" i="9"/>
  <c r="R23" i="9"/>
  <c r="J45" i="9"/>
  <c r="K20" i="9"/>
  <c r="T23" i="9"/>
  <c r="J23" i="9"/>
  <c r="D22" i="9"/>
  <c r="K23" i="9"/>
  <c r="I23" i="9"/>
  <c r="I25" i="9"/>
  <c r="I22" i="9"/>
  <c r="K25" i="9"/>
  <c r="K22" i="9"/>
  <c r="O23" i="9"/>
  <c r="D24" i="9"/>
  <c r="J25" i="9"/>
  <c r="J22" i="9"/>
  <c r="U23" i="9"/>
  <c r="X23" i="9"/>
  <c r="K37" i="9"/>
  <c r="K38" i="9" s="1"/>
  <c r="K32" i="9"/>
  <c r="K46" i="9"/>
  <c r="K52" i="9"/>
  <c r="Q23" i="9"/>
  <c r="V23" i="9"/>
  <c r="I37" i="9"/>
  <c r="I38" i="9" s="1"/>
  <c r="I46" i="9"/>
  <c r="I52" i="9"/>
  <c r="I32" i="9"/>
  <c r="J32" i="9"/>
  <c r="J46" i="9"/>
  <c r="J52" i="9"/>
  <c r="S23" i="9"/>
  <c r="W23" i="9"/>
  <c r="J37" i="9"/>
  <c r="J38" i="9" s="1"/>
  <c r="J51" i="9"/>
  <c r="K51" i="9"/>
  <c r="K31" i="9"/>
  <c r="J31" i="9"/>
  <c r="I51" i="9"/>
  <c r="I31" i="9"/>
  <c r="I34" i="9"/>
  <c r="I53" i="9"/>
  <c r="I54" i="9"/>
  <c r="J34" i="9"/>
  <c r="J53" i="9"/>
  <c r="J54" i="9"/>
  <c r="K34" i="9"/>
  <c r="K53" i="9"/>
  <c r="K54" i="9"/>
  <c r="K56" i="9"/>
  <c r="K55" i="9"/>
  <c r="J55" i="9"/>
  <c r="J56" i="9"/>
  <c r="I55" i="9"/>
  <c r="I56" i="9"/>
</calcChain>
</file>

<file path=xl/sharedStrings.xml><?xml version="1.0" encoding="utf-8"?>
<sst xmlns="http://schemas.openxmlformats.org/spreadsheetml/2006/main" count="6622" uniqueCount="85">
  <si>
    <t>Shrink (%)</t>
  </si>
  <si>
    <t>ADG (lbs./day)</t>
  </si>
  <si>
    <t>Additional marketing costs (tags, commission, etc.) ($/head)</t>
  </si>
  <si>
    <t>Preconditioning Costs</t>
  </si>
  <si>
    <t>Date of birth</t>
  </si>
  <si>
    <t>Weight at birth (lbs.)</t>
  </si>
  <si>
    <t>ADG from birth to weaning (lbs./day)</t>
  </si>
  <si>
    <t>Marketing time</t>
  </si>
  <si>
    <t>Traditional Gross Revenue ($/head)</t>
  </si>
  <si>
    <t>Preconditioning Gross Revenue ($/head)</t>
  </si>
  <si>
    <t>10-year Average ($/cwt)</t>
  </si>
  <si>
    <t>Medicine and veterinary care ($/head)</t>
  </si>
  <si>
    <t>Total Preconditioning Cost ($/head)</t>
  </si>
  <si>
    <t>Feed, hay, and pasture ($/day/head)</t>
  </si>
  <si>
    <t>Marketing Time</t>
  </si>
  <si>
    <t>Projected Price ($/cwt.)</t>
  </si>
  <si>
    <t>Marketing weight (lbs.)</t>
  </si>
  <si>
    <t>Preconditioning Period (Days)</t>
  </si>
  <si>
    <t>Pay weight (lbs.)</t>
  </si>
  <si>
    <t>Your projected final prices ($/cwt)</t>
  </si>
  <si>
    <t>Your projected based prices ($/cwt)</t>
  </si>
  <si>
    <r>
      <t xml:space="preserve">Final Price </t>
    </r>
    <r>
      <rPr>
        <sz val="9"/>
        <rFont val="Arial"/>
        <family val="2"/>
      </rPr>
      <t>(Based price + Preconditioning premium)</t>
    </r>
  </si>
  <si>
    <t>30 days</t>
  </si>
  <si>
    <t>45days</t>
  </si>
  <si>
    <t>60days</t>
  </si>
  <si>
    <t>10</t>
  </si>
  <si>
    <t>350</t>
  </si>
  <si>
    <t>11</t>
  </si>
  <si>
    <t>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</si>
  <si>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</si>
  <si>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</si>
  <si>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</si>
  <si>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</si>
  <si>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</si>
  <si>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</si>
  <si>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</si>
  <si>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</si>
  <si>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</si>
  <si>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BC</t>
  </si>
  <si>
    <t>450</t>
  </si>
  <si>
    <t>Province</t>
  </si>
  <si>
    <t>non-pre mkt month</t>
  </si>
  <si>
    <t>non-pre mkt weight</t>
  </si>
  <si>
    <t>precon mkt month</t>
  </si>
  <si>
    <t>precon mkt weight</t>
  </si>
  <si>
    <t>AB</t>
  </si>
  <si>
    <t>one month, same weight</t>
  </si>
  <si>
    <t>two months, same weight</t>
  </si>
  <si>
    <t>same month, 100 lbs</t>
  </si>
  <si>
    <t>one month, 100 lbs</t>
  </si>
  <si>
    <t>two months, 100 lbs</t>
  </si>
  <si>
    <t>two months, 200 lbs</t>
  </si>
  <si>
    <t>Total Preconditioning Cost</t>
  </si>
  <si>
    <t>Net Return from Preconditioning($/head)</t>
  </si>
  <si>
    <t>10-year average weight and seasonal adjustment</t>
  </si>
  <si>
    <t>Your projected adjustment</t>
  </si>
  <si>
    <t xml:space="preserve">Days from birth to weaning </t>
  </si>
  <si>
    <t>Yardage(labor and equipment) ($/day/head)</t>
  </si>
  <si>
    <t>$/head</t>
  </si>
  <si>
    <t>Interest rate (%)</t>
  </si>
  <si>
    <t>Death loss (%)</t>
  </si>
  <si>
    <t>Weight gain (lbs./head)</t>
  </si>
  <si>
    <t>Marketing weight (lbs./head)</t>
  </si>
  <si>
    <t>1. General Information</t>
  </si>
  <si>
    <t xml:space="preserve">2. Traditional Management </t>
  </si>
  <si>
    <t xml:space="preserve">3. Preconditioning Program Costs </t>
  </si>
  <si>
    <t>5. Results</t>
  </si>
  <si>
    <t>Your projected preconditioning premium</t>
  </si>
  <si>
    <t>Weight and Seanonal Adjustment Database</t>
  </si>
  <si>
    <t>code 1</t>
  </si>
  <si>
    <t>code 2</t>
  </si>
  <si>
    <t>10-yr Avg</t>
  </si>
  <si>
    <t>5-yr Avg</t>
  </si>
  <si>
    <t>SK</t>
  </si>
  <si>
    <t>MB</t>
  </si>
  <si>
    <t>ON</t>
  </si>
  <si>
    <t>--</t>
  </si>
  <si>
    <t>Weaning weight (lbs.)</t>
  </si>
  <si>
    <t>n/a</t>
  </si>
  <si>
    <t>4. Projected Price &amp; Premium</t>
  </si>
  <si>
    <t xml:space="preserve">Breakeven Price Premium (%) </t>
  </si>
  <si>
    <t xml:space="preserve">Breakeven Selling Prices ($/head) </t>
  </si>
  <si>
    <r>
      <rPr>
        <b/>
        <sz val="10"/>
        <rFont val="Arial"/>
        <family val="2"/>
      </rPr>
      <t>Based price</t>
    </r>
    <r>
      <rPr>
        <sz val="10"/>
        <rFont val="Arial"/>
        <family val="2"/>
      </rPr>
      <t xml:space="preserve"> (non-preconditioned price + weight and seasonal adjustment)</t>
    </r>
  </si>
  <si>
    <t>Enter informations in yellow highlighted cells. See further instructions below.</t>
  </si>
  <si>
    <t xml:space="preserve">                                                     Decision Making Tool - Value of Preconditioning Calves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</si>
</sst>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409]mmmm\-yy;@"/>
    <numFmt numFmtId="166" formatCode="[$-409]d\-mmm\-yy;@"/>
    <numFmt numFmtId="167" formatCode="00"/>
    <numFmt numFmtId="168" formatCode="[$-409]d\-mmm;@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i/>
      <sz val="10"/>
      <color theme="3"/>
      <name val="Arial"/>
      <family val="2"/>
    </font>
    <font>
      <i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/>
    <xf numFmtId="49" fontId="3" fillId="0" borderId="1" xfId="0" applyNumberFormat="1" applyFont="1" applyFill="1" applyBorder="1"/>
    <xf numFmtId="49" fontId="3" fillId="0" borderId="3" xfId="0" applyNumberFormat="1" applyFont="1" applyFill="1" applyBorder="1"/>
    <xf numFmtId="49" fontId="0" fillId="0" borderId="1" xfId="0" applyNumberFormat="1" applyFill="1" applyBorder="1"/>
    <xf numFmtId="49" fontId="0" fillId="0" borderId="3" xfId="0" applyNumberFormat="1" applyFill="1" applyBorder="1"/>
    <xf numFmtId="49" fontId="0" fillId="0" borderId="4" xfId="0" applyNumberFormat="1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0" fontId="15" fillId="0" borderId="0" xfId="0" applyFont="1" applyFill="1"/>
    <xf numFmtId="49" fontId="15" fillId="0" borderId="1" xfId="0" applyNumberFormat="1" applyFont="1" applyFill="1" applyBorder="1"/>
    <xf numFmtId="49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49" fontId="15" fillId="0" borderId="3" xfId="0" applyNumberFormat="1" applyFont="1" applyFill="1" applyBorder="1"/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/>
    <xf numFmtId="49" fontId="15" fillId="0" borderId="4" xfId="0" applyNumberFormat="1" applyFont="1" applyFill="1" applyBorder="1"/>
    <xf numFmtId="0" fontId="15" fillId="0" borderId="6" xfId="0" applyFont="1" applyFill="1" applyBorder="1"/>
    <xf numFmtId="0" fontId="15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9" fontId="0" fillId="0" borderId="0" xfId="4" applyFont="1" applyFill="1" applyBorder="1"/>
    <xf numFmtId="0" fontId="3" fillId="0" borderId="0" xfId="2" applyFill="1" applyBorder="1"/>
    <xf numFmtId="0" fontId="2" fillId="0" borderId="1" xfId="2" applyFont="1" applyBorder="1" applyAlignment="1">
      <alignment vertical="center"/>
    </xf>
    <xf numFmtId="49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9" fontId="2" fillId="0" borderId="0" xfId="4" applyFont="1" applyBorder="1" applyAlignment="1">
      <alignment horizontal="right" vertical="center"/>
    </xf>
    <xf numFmtId="49" fontId="2" fillId="0" borderId="0" xfId="4" applyNumberFormat="1" applyFont="1" applyBorder="1" applyAlignment="1">
      <alignment horizontal="right" vertical="center"/>
    </xf>
    <xf numFmtId="9" fontId="2" fillId="0" borderId="0" xfId="4" applyFont="1" applyFill="1" applyBorder="1"/>
    <xf numFmtId="9" fontId="2" fillId="0" borderId="2" xfId="4" applyFont="1" applyFill="1" applyBorder="1"/>
    <xf numFmtId="0" fontId="2" fillId="0" borderId="0" xfId="2" applyFont="1" applyFill="1" applyBorder="1"/>
    <xf numFmtId="0" fontId="3" fillId="4" borderId="1" xfId="2" applyFont="1" applyFill="1" applyBorder="1"/>
    <xf numFmtId="49" fontId="3" fillId="4" borderId="0" xfId="2" applyNumberFormat="1" applyFont="1" applyFill="1" applyBorder="1"/>
    <xf numFmtId="9" fontId="3" fillId="4" borderId="0" xfId="4" applyFont="1" applyFill="1" applyBorder="1"/>
    <xf numFmtId="0" fontId="3" fillId="4" borderId="0" xfId="2" applyFill="1" applyBorder="1"/>
    <xf numFmtId="9" fontId="3" fillId="4" borderId="2" xfId="4" applyFont="1" applyFill="1" applyBorder="1"/>
    <xf numFmtId="9" fontId="3" fillId="0" borderId="0" xfId="4" applyFont="1" applyFill="1" applyBorder="1"/>
    <xf numFmtId="49" fontId="3" fillId="0" borderId="0" xfId="2" applyNumberFormat="1" applyFont="1" applyFill="1" applyBorder="1"/>
    <xf numFmtId="49" fontId="3" fillId="0" borderId="0" xfId="2" applyNumberFormat="1" applyFont="1" applyFill="1" applyBorder="1" applyAlignment="1">
      <alignment horizontal="left"/>
    </xf>
    <xf numFmtId="9" fontId="0" fillId="0" borderId="2" xfId="4" applyFont="1" applyFill="1" applyBorder="1"/>
    <xf numFmtId="0" fontId="3" fillId="0" borderId="1" xfId="2" applyFont="1" applyBorder="1"/>
    <xf numFmtId="0" fontId="3" fillId="0" borderId="1" xfId="2" applyFont="1" applyFill="1" applyBorder="1"/>
    <xf numFmtId="9" fontId="15" fillId="4" borderId="0" xfId="4" applyFont="1" applyFill="1" applyBorder="1"/>
    <xf numFmtId="9" fontId="15" fillId="4" borderId="2" xfId="4" applyFont="1" applyFill="1" applyBorder="1"/>
    <xf numFmtId="9" fontId="15" fillId="0" borderId="0" xfId="4" applyFont="1" applyFill="1" applyBorder="1"/>
    <xf numFmtId="0" fontId="15" fillId="0" borderId="0" xfId="2" applyFont="1" applyFill="1" applyBorder="1"/>
    <xf numFmtId="9" fontId="15" fillId="0" borderId="2" xfId="4" applyFont="1" applyFill="1" applyBorder="1"/>
    <xf numFmtId="49" fontId="3" fillId="4" borderId="0" xfId="2" applyNumberFormat="1" applyFont="1" applyFill="1" applyBorder="1" applyAlignment="1">
      <alignment horizontal="left"/>
    </xf>
    <xf numFmtId="0" fontId="3" fillId="4" borderId="0" xfId="2" applyFont="1" applyFill="1" applyBorder="1"/>
    <xf numFmtId="0" fontId="3" fillId="0" borderId="0" xfId="2" applyFont="1" applyFill="1" applyBorder="1"/>
    <xf numFmtId="0" fontId="3" fillId="0" borderId="0" xfId="2" applyFont="1" applyBorder="1"/>
    <xf numFmtId="9" fontId="3" fillId="0" borderId="0" xfId="4" applyFont="1" applyBorder="1"/>
    <xf numFmtId="9" fontId="3" fillId="0" borderId="2" xfId="4" applyFont="1" applyFill="1" applyBorder="1"/>
    <xf numFmtId="0" fontId="3" fillId="4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49" fontId="3" fillId="0" borderId="0" xfId="2" applyNumberFormat="1" applyFont="1" applyBorder="1"/>
    <xf numFmtId="9" fontId="3" fillId="4" borderId="0" xfId="4" quotePrefix="1" applyFont="1" applyFill="1" applyBorder="1" applyAlignment="1">
      <alignment horizontal="right"/>
    </xf>
    <xf numFmtId="9" fontId="3" fillId="4" borderId="0" xfId="4" applyFont="1" applyFill="1" applyBorder="1" applyAlignment="1">
      <alignment horizontal="right"/>
    </xf>
    <xf numFmtId="9" fontId="3" fillId="0" borderId="0" xfId="4" applyFont="1" applyBorder="1" applyAlignment="1">
      <alignment horizontal="right"/>
    </xf>
    <xf numFmtId="0" fontId="3" fillId="4" borderId="3" xfId="2" applyFont="1" applyFill="1" applyBorder="1"/>
    <xf numFmtId="49" fontId="3" fillId="4" borderId="5" xfId="2" applyNumberFormat="1" applyFont="1" applyFill="1" applyBorder="1"/>
    <xf numFmtId="0" fontId="3" fillId="4" borderId="5" xfId="2" applyFont="1" applyFill="1" applyBorder="1" applyAlignment="1">
      <alignment horizontal="left"/>
    </xf>
    <xf numFmtId="0" fontId="3" fillId="4" borderId="5" xfId="2" applyFont="1" applyFill="1" applyBorder="1"/>
    <xf numFmtId="9" fontId="3" fillId="4" borderId="5" xfId="4" applyFont="1" applyFill="1" applyBorder="1"/>
    <xf numFmtId="9" fontId="3" fillId="4" borderId="9" xfId="4" applyFont="1" applyFill="1" applyBorder="1"/>
    <xf numFmtId="9" fontId="3" fillId="0" borderId="0" xfId="4" quotePrefix="1" applyFont="1" applyFill="1" applyBorder="1" applyAlignment="1">
      <alignment horizontal="right"/>
    </xf>
    <xf numFmtId="168" fontId="0" fillId="5" borderId="2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14" fillId="5" borderId="2" xfId="0" applyNumberFormat="1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166" fontId="3" fillId="5" borderId="25" xfId="0" applyNumberFormat="1" applyFont="1" applyFill="1" applyBorder="1" applyAlignment="1" applyProtection="1">
      <alignment horizontal="right"/>
      <protection locked="0"/>
    </xf>
    <xf numFmtId="49" fontId="3" fillId="0" borderId="0" xfId="4" applyNumberFormat="1" applyFont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49" fontId="15" fillId="0" borderId="6" xfId="0" applyNumberFormat="1" applyFont="1" applyFill="1" applyBorder="1"/>
    <xf numFmtId="49" fontId="15" fillId="0" borderId="6" xfId="0" applyNumberFormat="1" applyFont="1" applyFill="1" applyBorder="1" applyAlignment="1">
      <alignment horizontal="right"/>
    </xf>
    <xf numFmtId="9" fontId="0" fillId="0" borderId="25" xfId="4" applyFont="1" applyFill="1" applyBorder="1"/>
    <xf numFmtId="9" fontId="3" fillId="0" borderId="0" xfId="4" applyFont="1" applyFill="1"/>
    <xf numFmtId="49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9" fontId="0" fillId="0" borderId="0" xfId="4" applyFont="1" applyFill="1"/>
    <xf numFmtId="9" fontId="13" fillId="0" borderId="0" xfId="4" applyFont="1" applyFill="1"/>
    <xf numFmtId="49" fontId="15" fillId="0" borderId="0" xfId="0" applyNumberFormat="1" applyFont="1" applyFill="1"/>
    <xf numFmtId="0" fontId="15" fillId="0" borderId="5" xfId="0" applyFont="1" applyFill="1" applyBorder="1" applyAlignment="1">
      <alignment horizontal="right"/>
    </xf>
    <xf numFmtId="49" fontId="15" fillId="0" borderId="5" xfId="0" applyNumberFormat="1" applyFont="1" applyFill="1" applyBorder="1"/>
    <xf numFmtId="49" fontId="15" fillId="0" borderId="5" xfId="0" applyNumberFormat="1" applyFont="1" applyFill="1" applyBorder="1" applyAlignment="1">
      <alignment horizontal="right"/>
    </xf>
    <xf numFmtId="9" fontId="0" fillId="0" borderId="9" xfId="4" applyFont="1" applyFill="1" applyBorder="1"/>
    <xf numFmtId="49" fontId="15" fillId="0" borderId="6" xfId="0" applyNumberFormat="1" applyFont="1" applyFill="1" applyBorder="1" applyAlignment="1">
      <alignment horizontal="left"/>
    </xf>
    <xf numFmtId="0" fontId="13" fillId="0" borderId="0" xfId="0" applyFont="1" applyFill="1"/>
    <xf numFmtId="0" fontId="0" fillId="0" borderId="6" xfId="0" applyFill="1" applyBorder="1" applyAlignment="1">
      <alignment horizontal="right"/>
    </xf>
    <xf numFmtId="49" fontId="3" fillId="0" borderId="6" xfId="0" applyNumberFormat="1" applyFont="1" applyFill="1" applyBorder="1"/>
    <xf numFmtId="49" fontId="0" fillId="0" borderId="6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3" fillId="0" borderId="0" xfId="0" applyNumberFormat="1" applyFont="1" applyFill="1"/>
    <xf numFmtId="0" fontId="0" fillId="0" borderId="5" xfId="0" applyFill="1" applyBorder="1" applyAlignment="1">
      <alignment horizontal="right"/>
    </xf>
    <xf numFmtId="49" fontId="3" fillId="0" borderId="5" xfId="0" applyNumberFormat="1" applyFont="1" applyFill="1" applyBorder="1"/>
    <xf numFmtId="49" fontId="0" fillId="0" borderId="5" xfId="0" applyNumberFormat="1" applyFill="1" applyBorder="1" applyAlignment="1">
      <alignment horizontal="right"/>
    </xf>
    <xf numFmtId="49" fontId="0" fillId="0" borderId="0" xfId="0" applyNumberFormat="1" applyFill="1"/>
    <xf numFmtId="49" fontId="3" fillId="0" borderId="4" xfId="0" applyNumberFormat="1" applyFont="1" applyFill="1" applyBorder="1"/>
    <xf numFmtId="49" fontId="0" fillId="0" borderId="6" xfId="0" applyNumberFormat="1" applyFill="1" applyBorder="1"/>
    <xf numFmtId="49" fontId="0" fillId="0" borderId="6" xfId="0" applyNumberFormat="1" applyFill="1" applyBorder="1" applyAlignment="1">
      <alignment horizontal="left"/>
    </xf>
    <xf numFmtId="9" fontId="3" fillId="0" borderId="0" xfId="4" quotePrefix="1" applyFont="1" applyFill="1" applyAlignment="1">
      <alignment horizontal="right"/>
    </xf>
    <xf numFmtId="9" fontId="0" fillId="0" borderId="0" xfId="4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9" fontId="3" fillId="0" borderId="0" xfId="4" quotePrefix="1" applyFont="1" applyBorder="1" applyAlignment="1">
      <alignment horizontal="right"/>
    </xf>
    <xf numFmtId="9" fontId="3" fillId="0" borderId="0" xfId="4" quotePrefix="1" applyFont="1" applyFill="1"/>
    <xf numFmtId="1" fontId="0" fillId="5" borderId="2" xfId="0" applyNumberForma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Fill="1" applyBorder="1" applyProtection="1"/>
    <xf numFmtId="49" fontId="0" fillId="0" borderId="0" xfId="0" applyNumberFormat="1" applyFill="1" applyBorder="1" applyProtection="1"/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165" fontId="0" fillId="0" borderId="0" xfId="0" applyNumberFormat="1" applyProtection="1"/>
    <xf numFmtId="0" fontId="0" fillId="0" borderId="0" xfId="0" applyFill="1" applyProtection="1"/>
    <xf numFmtId="0" fontId="0" fillId="0" borderId="4" xfId="0" applyBorder="1" applyProtection="1"/>
    <xf numFmtId="0" fontId="3" fillId="0" borderId="6" xfId="0" applyFont="1" applyBorder="1" applyAlignment="1" applyProtection="1">
      <alignment horizontal="right"/>
    </xf>
    <xf numFmtId="0" fontId="0" fillId="0" borderId="1" xfId="0" applyBorder="1" applyProtection="1"/>
    <xf numFmtId="0" fontId="3" fillId="0" borderId="0" xfId="0" applyFont="1" applyBorder="1" applyAlignment="1" applyProtection="1">
      <alignment horizontal="right"/>
    </xf>
    <xf numFmtId="0" fontId="0" fillId="0" borderId="3" xfId="0" applyBorder="1" applyProtection="1"/>
    <xf numFmtId="0" fontId="3" fillId="0" borderId="5" xfId="0" applyFont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2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9" fontId="7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166" fontId="2" fillId="0" borderId="0" xfId="0" applyNumberFormat="1" applyFont="1" applyFill="1" applyBorder="1" applyProtection="1"/>
    <xf numFmtId="0" fontId="0" fillId="0" borderId="0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0" fillId="0" borderId="2" xfId="0" applyBorder="1" applyProtection="1"/>
    <xf numFmtId="0" fontId="0" fillId="0" borderId="0" xfId="0" applyFill="1" applyBorder="1" applyAlignment="1" applyProtection="1">
      <alignment horizontal="right"/>
    </xf>
    <xf numFmtId="167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right"/>
    </xf>
    <xf numFmtId="49" fontId="3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9" fontId="8" fillId="0" borderId="0" xfId="3" applyFon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1" fontId="2" fillId="0" borderId="0" xfId="0" applyNumberFormat="1" applyFont="1" applyFill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10" fillId="0" borderId="12" xfId="0" applyFont="1" applyBorder="1" applyAlignment="1" applyProtection="1"/>
    <xf numFmtId="0" fontId="10" fillId="0" borderId="21" xfId="0" applyFont="1" applyBorder="1" applyAlignment="1" applyProtection="1"/>
    <xf numFmtId="2" fontId="0" fillId="0" borderId="0" xfId="0" applyNumberFormat="1" applyFill="1" applyBorder="1" applyProtection="1"/>
    <xf numFmtId="0" fontId="2" fillId="0" borderId="1" xfId="0" applyFont="1" applyBorder="1" applyProtection="1"/>
    <xf numFmtId="0" fontId="2" fillId="0" borderId="7" xfId="0" applyFont="1" applyBorder="1" applyProtection="1"/>
    <xf numFmtId="9" fontId="16" fillId="0" borderId="0" xfId="3" applyFont="1" applyFill="1" applyBorder="1" applyProtection="1"/>
    <xf numFmtId="2" fontId="16" fillId="0" borderId="0" xfId="0" applyNumberFormat="1" applyFont="1" applyFill="1" applyBorder="1" applyProtection="1"/>
    <xf numFmtId="9" fontId="3" fillId="0" borderId="0" xfId="3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Protection="1"/>
    <xf numFmtId="0" fontId="2" fillId="0" borderId="3" xfId="0" applyFont="1" applyBorder="1" applyProtection="1"/>
    <xf numFmtId="2" fontId="2" fillId="0" borderId="8" xfId="0" applyNumberFormat="1" applyFont="1" applyBorder="1" applyProtection="1"/>
    <xf numFmtId="0" fontId="3" fillId="0" borderId="26" xfId="0" applyFont="1" applyBorder="1" applyProtection="1"/>
    <xf numFmtId="0" fontId="2" fillId="0" borderId="7" xfId="0" applyFont="1" applyFill="1" applyBorder="1" applyProtection="1"/>
    <xf numFmtId="0" fontId="13" fillId="0" borderId="7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7" fillId="0" borderId="26" xfId="0" applyFont="1" applyBorder="1" applyAlignment="1" applyProtection="1">
      <alignment horizontal="right"/>
    </xf>
    <xf numFmtId="0" fontId="16" fillId="0" borderId="7" xfId="0" applyFont="1" applyFill="1" applyBorder="1" applyAlignment="1" applyProtection="1">
      <alignment horizontal="right"/>
    </xf>
    <xf numFmtId="2" fontId="14" fillId="0" borderId="0" xfId="0" applyNumberFormat="1" applyFont="1" applyFill="1" applyBorder="1" applyProtection="1"/>
    <xf numFmtId="2" fontId="2" fillId="0" borderId="0" xfId="0" applyNumberFormat="1" applyFont="1" applyFill="1" applyBorder="1" applyProtection="1"/>
    <xf numFmtId="0" fontId="3" fillId="0" borderId="26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13" fillId="0" borderId="1" xfId="0" applyFont="1" applyFill="1" applyBorder="1" applyProtection="1"/>
    <xf numFmtId="0" fontId="2" fillId="3" borderId="22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>
      <alignment horizontal="right"/>
    </xf>
    <xf numFmtId="2" fontId="2" fillId="3" borderId="23" xfId="0" applyNumberFormat="1" applyFont="1" applyFill="1" applyBorder="1" applyProtection="1"/>
    <xf numFmtId="2" fontId="2" fillId="3" borderId="24" xfId="0" applyNumberFormat="1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13" fillId="0" borderId="12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</xf>
    <xf numFmtId="164" fontId="0" fillId="0" borderId="0" xfId="0" applyNumberFormat="1" applyFill="1" applyBorder="1" applyProtection="1"/>
    <xf numFmtId="0" fontId="14" fillId="3" borderId="22" xfId="0" applyFont="1" applyFill="1" applyBorder="1" applyAlignment="1" applyProtection="1">
      <alignment horizontal="right"/>
    </xf>
    <xf numFmtId="0" fontId="14" fillId="3" borderId="23" xfId="0" applyFont="1" applyFill="1" applyBorder="1" applyAlignment="1" applyProtection="1">
      <alignment horizontal="right"/>
    </xf>
    <xf numFmtId="0" fontId="2" fillId="0" borderId="14" xfId="0" applyFont="1" applyBorder="1" applyProtection="1"/>
    <xf numFmtId="0" fontId="2" fillId="0" borderId="17" xfId="0" applyFont="1" applyBorder="1" applyProtection="1"/>
    <xf numFmtId="0" fontId="0" fillId="0" borderId="11" xfId="0" applyBorder="1" applyProtection="1"/>
    <xf numFmtId="0" fontId="0" fillId="0" borderId="20" xfId="0" applyBorder="1" applyProtection="1"/>
    <xf numFmtId="0" fontId="0" fillId="0" borderId="13" xfId="0" applyBorder="1" applyProtection="1"/>
    <xf numFmtId="0" fontId="2" fillId="0" borderId="11" xfId="0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Protection="1"/>
    <xf numFmtId="0" fontId="13" fillId="0" borderId="0" xfId="0" applyFont="1" applyProtection="1"/>
    <xf numFmtId="0" fontId="6" fillId="3" borderId="27" xfId="0" applyFont="1" applyFill="1" applyBorder="1" applyAlignment="1" applyProtection="1">
      <alignment horizontal="center" vertical="top"/>
    </xf>
    <xf numFmtId="0" fontId="6" fillId="3" borderId="28" xfId="0" applyFont="1" applyFill="1" applyBorder="1" applyAlignment="1" applyProtection="1">
      <alignment horizontal="center" vertical="top"/>
    </xf>
    <xf numFmtId="0" fontId="6" fillId="3" borderId="29" xfId="0" applyFont="1" applyFill="1" applyBorder="1" applyAlignment="1" applyProtection="1">
      <alignment horizontal="center" vertical="top"/>
    </xf>
    <xf numFmtId="0" fontId="6" fillId="3" borderId="27" xfId="1" applyFont="1" applyFill="1" applyBorder="1" applyAlignment="1" applyProtection="1">
      <alignment horizontal="center" vertical="top"/>
    </xf>
    <xf numFmtId="0" fontId="6" fillId="3" borderId="28" xfId="1" applyFont="1" applyFill="1" applyBorder="1" applyAlignment="1" applyProtection="1">
      <alignment horizontal="center" vertical="top"/>
    </xf>
    <xf numFmtId="0" fontId="6" fillId="3" borderId="29" xfId="1" applyFont="1" applyFill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/>
    </xf>
    <xf numFmtId="0" fontId="6" fillId="3" borderId="30" xfId="1" applyFont="1" applyFill="1" applyBorder="1" applyAlignment="1" applyProtection="1">
      <alignment horizontal="center" vertical="top"/>
    </xf>
    <xf numFmtId="0" fontId="6" fillId="3" borderId="31" xfId="1" applyFont="1" applyFill="1" applyBorder="1" applyAlignment="1" applyProtection="1">
      <alignment horizontal="center" vertical="top"/>
    </xf>
    <xf numFmtId="0" fontId="6" fillId="3" borderId="32" xfId="1" applyFont="1" applyFill="1" applyBorder="1" applyAlignment="1" applyProtection="1">
      <alignment horizontal="center" vertical="top"/>
    </xf>
    <xf numFmtId="0" fontId="11" fillId="3" borderId="3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2" fillId="0" borderId="4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0" fillId="0" borderId="9" xfId="0" applyFill="1" applyBorder="1" applyProtection="1">
      <protection hidden="1"/>
    </xf>
    <xf numFmtId="166" fontId="2" fillId="0" borderId="7" xfId="0" applyNumberFormat="1" applyFont="1" applyBorder="1" applyProtection="1">
      <protection hidden="1"/>
    </xf>
    <xf numFmtId="166" fontId="2" fillId="0" borderId="2" xfId="0" applyNumberFormat="1" applyFont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" fontId="0" fillId="0" borderId="19" xfId="0" applyNumberFormat="1" applyFill="1" applyBorder="1" applyProtection="1">
      <protection hidden="1"/>
    </xf>
    <xf numFmtId="1" fontId="0" fillId="0" borderId="7" xfId="0" applyNumberFormat="1" applyFill="1" applyBorder="1" applyProtection="1">
      <protection hidden="1"/>
    </xf>
    <xf numFmtId="1" fontId="0" fillId="0" borderId="10" xfId="0" applyNumberFormat="1" applyFill="1" applyBorder="1" applyProtection="1">
      <protection hidden="1"/>
    </xf>
    <xf numFmtId="0" fontId="0" fillId="0" borderId="19" xfId="0" applyBorder="1" applyProtection="1">
      <protection hidden="1"/>
    </xf>
    <xf numFmtId="1" fontId="0" fillId="0" borderId="7" xfId="0" applyNumberFormat="1" applyBorder="1" applyProtection="1">
      <protection hidden="1"/>
    </xf>
    <xf numFmtId="0" fontId="0" fillId="0" borderId="2" xfId="0" applyBorder="1" applyProtection="1">
      <protection hidden="1"/>
    </xf>
    <xf numFmtId="1" fontId="2" fillId="0" borderId="7" xfId="0" applyNumberFormat="1" applyFont="1" applyBorder="1" applyProtection="1">
      <protection hidden="1"/>
    </xf>
    <xf numFmtId="1" fontId="2" fillId="0" borderId="2" xfId="0" applyNumberFormat="1" applyFont="1" applyBorder="1" applyProtection="1">
      <protection hidden="1"/>
    </xf>
    <xf numFmtId="2" fontId="0" fillId="0" borderId="7" xfId="0" applyNumberFormat="1" applyFill="1" applyBorder="1" applyProtection="1">
      <protection hidden="1"/>
    </xf>
    <xf numFmtId="2" fontId="0" fillId="0" borderId="10" xfId="0" applyNumberFormat="1" applyFill="1" applyBorder="1" applyProtection="1">
      <protection hidden="1"/>
    </xf>
    <xf numFmtId="2" fontId="3" fillId="0" borderId="7" xfId="0" applyNumberFormat="1" applyFont="1" applyFill="1" applyBorder="1" applyProtection="1">
      <protection hidden="1"/>
    </xf>
    <xf numFmtId="2" fontId="3" fillId="0" borderId="2" xfId="0" applyNumberFormat="1" applyFont="1" applyFill="1" applyBorder="1" applyProtection="1">
      <protection hidden="1"/>
    </xf>
    <xf numFmtId="2" fontId="2" fillId="0" borderId="8" xfId="0" applyNumberFormat="1" applyFont="1" applyBorder="1" applyProtection="1">
      <protection hidden="1"/>
    </xf>
    <xf numFmtId="2" fontId="2" fillId="0" borderId="18" xfId="0" applyNumberFormat="1" applyFont="1" applyBorder="1" applyProtection="1">
      <protection hidden="1"/>
    </xf>
    <xf numFmtId="9" fontId="16" fillId="0" borderId="7" xfId="3" applyFont="1" applyFill="1" applyBorder="1" applyAlignment="1" applyProtection="1">
      <alignment horizontal="right"/>
      <protection hidden="1"/>
    </xf>
    <xf numFmtId="9" fontId="16" fillId="0" borderId="2" xfId="3" applyFont="1" applyFill="1" applyBorder="1" applyAlignment="1" applyProtection="1">
      <alignment horizontal="right"/>
      <protection hidden="1"/>
    </xf>
    <xf numFmtId="2" fontId="16" fillId="0" borderId="7" xfId="0" applyNumberFormat="1" applyFont="1" applyFill="1" applyBorder="1" applyProtection="1">
      <protection hidden="1"/>
    </xf>
    <xf numFmtId="2" fontId="16" fillId="0" borderId="2" xfId="0" applyNumberFormat="1" applyFont="1" applyFill="1" applyBorder="1" applyProtection="1">
      <protection hidden="1"/>
    </xf>
    <xf numFmtId="9" fontId="3" fillId="0" borderId="7" xfId="3" applyFont="1" applyFill="1" applyBorder="1" applyProtection="1">
      <protection hidden="1"/>
    </xf>
    <xf numFmtId="9" fontId="3" fillId="0" borderId="2" xfId="3" applyFont="1" applyFill="1" applyBorder="1" applyProtection="1">
      <protection hidden="1"/>
    </xf>
    <xf numFmtId="0" fontId="13" fillId="5" borderId="7" xfId="0" applyFont="1" applyFill="1" applyBorder="1" applyAlignment="1" applyProtection="1">
      <alignment horizontal="center"/>
      <protection locked="0" hidden="1"/>
    </xf>
    <xf numFmtId="0" fontId="13" fillId="5" borderId="2" xfId="0" applyFont="1" applyFill="1" applyBorder="1" applyAlignment="1" applyProtection="1">
      <alignment horizontal="center"/>
      <protection locked="0" hidden="1"/>
    </xf>
    <xf numFmtId="2" fontId="14" fillId="3" borderId="23" xfId="0" applyNumberFormat="1" applyFont="1" applyFill="1" applyBorder="1" applyProtection="1">
      <protection hidden="1"/>
    </xf>
    <xf numFmtId="2" fontId="14" fillId="3" borderId="24" xfId="0" applyNumberFormat="1" applyFont="1" applyFill="1" applyBorder="1" applyProtection="1">
      <protection hidden="1"/>
    </xf>
    <xf numFmtId="2" fontId="2" fillId="0" borderId="15" xfId="0" applyNumberFormat="1" applyFont="1" applyBorder="1" applyProtection="1">
      <protection hidden="1"/>
    </xf>
    <xf numFmtId="2" fontId="2" fillId="0" borderId="16" xfId="0" applyNumberFormat="1" applyFont="1" applyBorder="1" applyProtection="1">
      <protection hidden="1"/>
    </xf>
    <xf numFmtId="0" fontId="2" fillId="0" borderId="20" xfId="0" applyFont="1" applyBorder="1" applyAlignment="1" applyProtection="1">
      <alignment horizontal="right"/>
      <protection hidden="1"/>
    </xf>
    <xf numFmtId="0" fontId="2" fillId="0" borderId="13" xfId="0" applyFont="1" applyBorder="1" applyAlignment="1" applyProtection="1">
      <alignment horizontal="right"/>
      <protection hidden="1"/>
    </xf>
    <xf numFmtId="2" fontId="0" fillId="0" borderId="0" xfId="0" applyNumberFormat="1" applyBorder="1" applyAlignment="1" applyProtection="1">
      <alignment horizontal="right"/>
      <protection hidden="1"/>
    </xf>
    <xf numFmtId="2" fontId="0" fillId="0" borderId="2" xfId="0" applyNumberFormat="1" applyBorder="1" applyAlignment="1" applyProtection="1">
      <alignment horizontal="right"/>
      <protection hidden="1"/>
    </xf>
    <xf numFmtId="2" fontId="2" fillId="0" borderId="0" xfId="0" applyNumberFormat="1" applyFont="1" applyBorder="1" applyAlignment="1" applyProtection="1">
      <alignment horizontal="right"/>
      <protection hidden="1"/>
    </xf>
    <xf numFmtId="2" fontId="2" fillId="0" borderId="2" xfId="0" applyNumberFormat="1" applyFont="1" applyBorder="1" applyAlignment="1" applyProtection="1">
      <alignment horizontal="right"/>
      <protection hidden="1"/>
    </xf>
    <xf numFmtId="2" fontId="2" fillId="0" borderId="0" xfId="3" applyNumberFormat="1" applyFont="1" applyBorder="1" applyAlignment="1" applyProtection="1">
      <alignment horizontal="right"/>
      <protection hidden="1"/>
    </xf>
    <xf numFmtId="2" fontId="2" fillId="0" borderId="2" xfId="3" applyNumberFormat="1" applyFont="1" applyBorder="1" applyAlignment="1" applyProtection="1">
      <alignment horizontal="right"/>
      <protection hidden="1"/>
    </xf>
    <xf numFmtId="9" fontId="2" fillId="0" borderId="5" xfId="3" applyFont="1" applyBorder="1" applyAlignment="1" applyProtection="1">
      <alignment horizontal="right"/>
      <protection hidden="1"/>
    </xf>
    <xf numFmtId="9" fontId="2" fillId="0" borderId="9" xfId="3" applyFont="1" applyBorder="1" applyAlignment="1" applyProtection="1">
      <alignment horizontal="right"/>
      <protection hidden="1"/>
    </xf>
    <xf numFmtId="168" fontId="2" fillId="0" borderId="2" xfId="0" applyNumberFormat="1" applyFont="1" applyBorder="1" applyProtection="1">
      <protection hidden="1"/>
    </xf>
    <xf numFmtId="0" fontId="0" fillId="0" borderId="2" xfId="0" applyFill="1" applyBorder="1" applyProtection="1">
      <protection hidden="1"/>
    </xf>
    <xf numFmtId="1" fontId="0" fillId="0" borderId="2" xfId="0" applyNumberFormat="1" applyBorder="1" applyProtection="1">
      <protection hidden="1"/>
    </xf>
    <xf numFmtId="2" fontId="2" fillId="0" borderId="9" xfId="0" applyNumberFormat="1" applyFont="1" applyBorder="1" applyProtection="1">
      <protection hidden="1"/>
    </xf>
  </cellXfs>
  <cellStyles count="5">
    <cellStyle name="Hyperlink" xfId="1" builtinId="8"/>
    <cellStyle name="Normal" xfId="0" builtinId="0"/>
    <cellStyle name="Normal 2" xfId="2"/>
    <cellStyle name="Percent" xfId="3" builtinId="5"/>
    <cellStyle name="Percent 2" xfId="4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Gross Revenue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Traditional</c:v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'Value of Preconditioning'!$I$51</c:f>
              <c:numCache>
                <c:formatCode>0.00</c:formatCode>
                <c:ptCount val="1"/>
                <c:pt idx="0">
                  <c:v>587.78199999999993</c:v>
                </c:pt>
              </c:numCache>
            </c:numRef>
          </c:val>
        </c:ser>
        <c:ser>
          <c:idx val="0"/>
          <c:order val="1"/>
          <c:tx>
            <c:strRef>
              <c:f>'Value of Preconditioning'!$I$50</c:f>
              <c:strCache>
                <c:ptCount val="1"/>
                <c:pt idx="0">
                  <c:v>30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'Value of Preconditioning'!$G$52</c:f>
              <c:strCache>
                <c:ptCount val="1"/>
                <c:pt idx="0">
                  <c:v>Preconditioning Gross Revenue ($/head)</c:v>
                </c:pt>
              </c:strCache>
            </c:strRef>
          </c:cat>
          <c:val>
            <c:numRef>
              <c:f>'Value of Preconditioning'!$I$52</c:f>
              <c:numCache>
                <c:formatCode>0.00</c:formatCode>
                <c:ptCount val="1"/>
                <c:pt idx="0">
                  <c:v>634.63204480000002</c:v>
                </c:pt>
              </c:numCache>
            </c:numRef>
          </c:val>
        </c:ser>
        <c:ser>
          <c:idx val="1"/>
          <c:order val="2"/>
          <c:tx>
            <c:strRef>
              <c:f>'Value of Preconditioning'!$J$50</c:f>
              <c:strCache>
                <c:ptCount val="1"/>
                <c:pt idx="0">
                  <c:v>45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'Value of Preconditioning'!$G$52</c:f>
              <c:strCache>
                <c:ptCount val="1"/>
                <c:pt idx="0">
                  <c:v>Preconditioning Gross Revenue ($/head)</c:v>
                </c:pt>
              </c:strCache>
            </c:strRef>
          </c:cat>
          <c:val>
            <c:numRef>
              <c:f>'Value of Preconditioning'!$J$52</c:f>
              <c:numCache>
                <c:formatCode>0.00</c:formatCode>
                <c:ptCount val="1"/>
                <c:pt idx="0">
                  <c:v>661.77885279999998</c:v>
                </c:pt>
              </c:numCache>
            </c:numRef>
          </c:val>
        </c:ser>
        <c:ser>
          <c:idx val="2"/>
          <c:order val="3"/>
          <c:tx>
            <c:strRef>
              <c:f>'Value of Preconditioning'!$K$50</c:f>
              <c:strCache>
                <c:ptCount val="1"/>
                <c:pt idx="0">
                  <c:v>60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'Value of Preconditioning'!$G$52</c:f>
              <c:strCache>
                <c:ptCount val="1"/>
                <c:pt idx="0">
                  <c:v>Preconditioning Gross Revenue ($/head)</c:v>
                </c:pt>
              </c:strCache>
            </c:strRef>
          </c:cat>
          <c:val>
            <c:numRef>
              <c:f>'Value of Preconditioning'!$K$52</c:f>
              <c:numCache>
                <c:formatCode>0.00</c:formatCode>
                <c:ptCount val="1"/>
                <c:pt idx="0">
                  <c:v>682.30137560000003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448640"/>
        <c:axId val="89216064"/>
      </c:barChart>
      <c:catAx>
        <c:axId val="10244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89216064"/>
        <c:crosses val="autoZero"/>
        <c:auto val="1"/>
        <c:lblAlgn val="ctr"/>
        <c:lblOffset val="100"/>
        <c:noMultiLvlLbl val="0"/>
      </c:catAx>
      <c:valAx>
        <c:axId val="8921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$/head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48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Database!$I$87:$I$98</c:f>
              <c:numCache>
                <c:formatCode>0%</c:formatCode>
                <c:ptCount val="12"/>
                <c:pt idx="0">
                  <c:v>-1.7316025521790467E-2</c:v>
                </c:pt>
                <c:pt idx="1">
                  <c:v>4.4697490239724559E-2</c:v>
                </c:pt>
                <c:pt idx="2">
                  <c:v>0.1052782509837572</c:v>
                </c:pt>
                <c:pt idx="3">
                  <c:v>7.3233243098114104E-2</c:v>
                </c:pt>
                <c:pt idx="4">
                  <c:v>1.2301329144215712E-2</c:v>
                </c:pt>
                <c:pt idx="5">
                  <c:v>-1.5525007126543755E-2</c:v>
                </c:pt>
                <c:pt idx="6">
                  <c:v>-5.2346102311486052E-3</c:v>
                </c:pt>
                <c:pt idx="7">
                  <c:v>-1.2650728873222087E-2</c:v>
                </c:pt>
                <c:pt idx="8">
                  <c:v>-2.6214057856218981E-3</c:v>
                </c:pt>
                <c:pt idx="9">
                  <c:v>7.8097891274439869E-3</c:v>
                </c:pt>
                <c:pt idx="10">
                  <c:v>-3.29300230776697E-2</c:v>
                </c:pt>
                <c:pt idx="11">
                  <c:v>-3.7303350066632601E-2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Database!$J$87:$J$98</c:f>
              <c:numCache>
                <c:formatCode>0%</c:formatCode>
                <c:ptCount val="12"/>
                <c:pt idx="0">
                  <c:v>5.5821376242422001E-4</c:v>
                </c:pt>
                <c:pt idx="1">
                  <c:v>9.1011845622200216E-2</c:v>
                </c:pt>
                <c:pt idx="2">
                  <c:v>0.11728706690426978</c:v>
                </c:pt>
                <c:pt idx="3">
                  <c:v>4.6399852435415778E-2</c:v>
                </c:pt>
                <c:pt idx="4">
                  <c:v>-6.5147562273918155E-3</c:v>
                </c:pt>
                <c:pt idx="5">
                  <c:v>-2.0176173657285079E-2</c:v>
                </c:pt>
                <c:pt idx="6">
                  <c:v>-2.6649680577185936E-2</c:v>
                </c:pt>
                <c:pt idx="7">
                  <c:v>-3.6925542000077749E-3</c:v>
                </c:pt>
                <c:pt idx="8">
                  <c:v>-1.4894640782164181E-2</c:v>
                </c:pt>
                <c:pt idx="9">
                  <c:v>1.0471214545018259E-2</c:v>
                </c:pt>
                <c:pt idx="10">
                  <c:v>-9.1979739480432257E-4</c:v>
                </c:pt>
                <c:pt idx="11">
                  <c:v>-3.5771231208947117E-2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6064"/>
        <c:axId val="103766208"/>
      </c:lineChart>
      <c:catAx>
        <c:axId val="1026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66208"/>
        <c:crosses val="autoZero"/>
        <c:auto val="1"/>
        <c:lblAlgn val="ctr"/>
        <c:lblOffset val="100"/>
        <c:noMultiLvlLbl val="0"/>
      </c:catAx>
      <c:valAx>
        <c:axId val="103766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6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Database!$I$99:$I$110</c:f>
              <c:numCache>
                <c:formatCode>0%</c:formatCode>
                <c:ptCount val="12"/>
                <c:pt idx="0">
                  <c:v>-3.7799507486425958E-2</c:v>
                </c:pt>
                <c:pt idx="1">
                  <c:v>-1.9518384696939662E-2</c:v>
                </c:pt>
                <c:pt idx="2">
                  <c:v>-2.3214176341362261E-2</c:v>
                </c:pt>
                <c:pt idx="3">
                  <c:v>-1.7969115336415889E-2</c:v>
                </c:pt>
                <c:pt idx="4">
                  <c:v>-2.6979731886833901E-2</c:v>
                </c:pt>
                <c:pt idx="5">
                  <c:v>-6.4533981712684273E-3</c:v>
                </c:pt>
                <c:pt idx="6">
                  <c:v>-2.8466195816480764E-3</c:v>
                </c:pt>
                <c:pt idx="7">
                  <c:v>-2.3381649156477308E-2</c:v>
                </c:pt>
                <c:pt idx="8">
                  <c:v>-4.1494491681543309E-2</c:v>
                </c:pt>
                <c:pt idx="9">
                  <c:v>-6.1591240544761575E-2</c:v>
                </c:pt>
                <c:pt idx="10">
                  <c:v>-6.3121287627838335E-2</c:v>
                </c:pt>
                <c:pt idx="11">
                  <c:v>-3.562660311199535E-2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Database!$J$99:$J$110</c:f>
              <c:numCache>
                <c:formatCode>0%</c:formatCode>
                <c:ptCount val="12"/>
                <c:pt idx="0">
                  <c:v>-4.7174183755480159E-2</c:v>
                </c:pt>
                <c:pt idx="1">
                  <c:v>-1.0052720260278591E-2</c:v>
                </c:pt>
                <c:pt idx="2">
                  <c:v>-2.0606273164317929E-2</c:v>
                </c:pt>
                <c:pt idx="3">
                  <c:v>-1.8946819984120206E-2</c:v>
                </c:pt>
                <c:pt idx="4">
                  <c:v>-3.9108526144019093E-2</c:v>
                </c:pt>
                <c:pt idx="5">
                  <c:v>-1.0890337075973236E-2</c:v>
                </c:pt>
                <c:pt idx="6">
                  <c:v>3.529411764705892E-2</c:v>
                </c:pt>
                <c:pt idx="7">
                  <c:v>-3.37877516024222E-2</c:v>
                </c:pt>
                <c:pt idx="8">
                  <c:v>-6.5453799416406985E-2</c:v>
                </c:pt>
                <c:pt idx="9">
                  <c:v>-7.6903956592891815E-2</c:v>
                </c:pt>
                <c:pt idx="10">
                  <c:v>-7.9171137345934034E-2</c:v>
                </c:pt>
                <c:pt idx="11">
                  <c:v>-4.6876699175136927E-2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6576"/>
        <c:axId val="104570880"/>
      </c:lineChart>
      <c:catAx>
        <c:axId val="1026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70880"/>
        <c:crosses val="autoZero"/>
        <c:auto val="1"/>
        <c:lblAlgn val="ctr"/>
        <c:lblOffset val="100"/>
        <c:noMultiLvlLbl val="0"/>
      </c:catAx>
      <c:valAx>
        <c:axId val="104570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6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Database!$I$111:$I$122</c:f>
              <c:numCache>
                <c:formatCode>0%</c:formatCode>
                <c:ptCount val="12"/>
                <c:pt idx="0">
                  <c:v>-5.2123727317129456E-2</c:v>
                </c:pt>
                <c:pt idx="1">
                  <c:v>-3.9098031645222353E-2</c:v>
                </c:pt>
                <c:pt idx="2">
                  <c:v>-3.5894100767538427E-2</c:v>
                </c:pt>
                <c:pt idx="3">
                  <c:v>-3.8806312208722625E-2</c:v>
                </c:pt>
                <c:pt idx="4">
                  <c:v>-2.3225525194202901E-2</c:v>
                </c:pt>
                <c:pt idx="5">
                  <c:v>-1.9116946854277117E-2</c:v>
                </c:pt>
                <c:pt idx="6">
                  <c:v>-2.9067674122840576E-2</c:v>
                </c:pt>
                <c:pt idx="7">
                  <c:v>-3.3491610916218849E-2</c:v>
                </c:pt>
                <c:pt idx="8">
                  <c:v>-5.3570347257332854E-2</c:v>
                </c:pt>
                <c:pt idx="9">
                  <c:v>-6.7881526940525211E-2</c:v>
                </c:pt>
                <c:pt idx="10">
                  <c:v>-8.056060284559477E-2</c:v>
                </c:pt>
                <c:pt idx="11">
                  <c:v>-8.0399668184677586E-2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Database!$J$111:$J$122</c:f>
              <c:numCache>
                <c:formatCode>0%</c:formatCode>
                <c:ptCount val="12"/>
                <c:pt idx="0">
                  <c:v>-5.6037127948381803E-2</c:v>
                </c:pt>
                <c:pt idx="1">
                  <c:v>-5.3407539323087706E-2</c:v>
                </c:pt>
                <c:pt idx="2">
                  <c:v>-4.0006497844920677E-2</c:v>
                </c:pt>
                <c:pt idx="3">
                  <c:v>-4.3791745021914033E-2</c:v>
                </c:pt>
                <c:pt idx="4">
                  <c:v>-2.5997633349803782E-2</c:v>
                </c:pt>
                <c:pt idx="5">
                  <c:v>-3.5998452839131834E-2</c:v>
                </c:pt>
                <c:pt idx="6">
                  <c:v>-3.6936583665555689E-2</c:v>
                </c:pt>
                <c:pt idx="7">
                  <c:v>-4.4837469464022117E-2</c:v>
                </c:pt>
                <c:pt idx="8">
                  <c:v>-6.2470119017748946E-2</c:v>
                </c:pt>
                <c:pt idx="9">
                  <c:v>-8.0383509795268954E-2</c:v>
                </c:pt>
                <c:pt idx="10">
                  <c:v>-0.10160712855091429</c:v>
                </c:pt>
                <c:pt idx="11">
                  <c:v>-8.5134591924092048E-2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6896"/>
        <c:axId val="104572608"/>
      </c:lineChart>
      <c:catAx>
        <c:axId val="1046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72608"/>
        <c:crosses val="autoZero"/>
        <c:auto val="1"/>
        <c:lblAlgn val="ctr"/>
        <c:lblOffset val="100"/>
        <c:noMultiLvlLbl val="0"/>
      </c:catAx>
      <c:valAx>
        <c:axId val="10457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6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Database!$I$123:$I$134</c:f>
              <c:numCache>
                <c:formatCode>0%</c:formatCode>
                <c:ptCount val="12"/>
                <c:pt idx="0">
                  <c:v>-6.3588014161180498E-2</c:v>
                </c:pt>
                <c:pt idx="1">
                  <c:v>-7.3110388207693069E-2</c:v>
                </c:pt>
                <c:pt idx="2">
                  <c:v>-7.0009196000005366E-2</c:v>
                </c:pt>
                <c:pt idx="3">
                  <c:v>-4.7400367740497974E-2</c:v>
                </c:pt>
                <c:pt idx="4">
                  <c:v>-4.5661236164892427E-2</c:v>
                </c:pt>
                <c:pt idx="5">
                  <c:v>-4.8542387118980145E-2</c:v>
                </c:pt>
                <c:pt idx="6">
                  <c:v>-3.4519951650734328E-2</c:v>
                </c:pt>
                <c:pt idx="7">
                  <c:v>-2.1648437381691768E-2</c:v>
                </c:pt>
                <c:pt idx="8">
                  <c:v>-3.7515143233996941E-2</c:v>
                </c:pt>
                <c:pt idx="9">
                  <c:v>-4.4008606359561817E-2</c:v>
                </c:pt>
                <c:pt idx="10">
                  <c:v>-5.7471321424681275E-2</c:v>
                </c:pt>
                <c:pt idx="11">
                  <c:v>-5.5781272759021193E-2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Database!$J$123:$J$134</c:f>
              <c:numCache>
                <c:formatCode>0%</c:formatCode>
                <c:ptCount val="12"/>
                <c:pt idx="0">
                  <c:v>-7.2629837768532893E-2</c:v>
                </c:pt>
                <c:pt idx="1">
                  <c:v>-7.7928484168401854E-2</c:v>
                </c:pt>
                <c:pt idx="2">
                  <c:v>-7.3728701808734809E-2</c:v>
                </c:pt>
                <c:pt idx="3">
                  <c:v>-5.295677138222845E-2</c:v>
                </c:pt>
                <c:pt idx="4">
                  <c:v>-4.8311569894225873E-2</c:v>
                </c:pt>
                <c:pt idx="5">
                  <c:v>-4.9941878119446323E-2</c:v>
                </c:pt>
                <c:pt idx="6">
                  <c:v>-4.9775036412328555E-2</c:v>
                </c:pt>
                <c:pt idx="7">
                  <c:v>-2.128137778488412E-2</c:v>
                </c:pt>
                <c:pt idx="8">
                  <c:v>-4.8626676461909213E-2</c:v>
                </c:pt>
                <c:pt idx="9">
                  <c:v>-5.3820846529986754E-2</c:v>
                </c:pt>
                <c:pt idx="10">
                  <c:v>-5.4998669315029239E-2</c:v>
                </c:pt>
                <c:pt idx="11">
                  <c:v>-7.1131003310254487E-2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7408"/>
        <c:axId val="104574336"/>
      </c:lineChart>
      <c:catAx>
        <c:axId val="1046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74336"/>
        <c:crosses val="autoZero"/>
        <c:auto val="1"/>
        <c:lblAlgn val="ctr"/>
        <c:lblOffset val="100"/>
        <c:noMultiLvlLbl val="0"/>
      </c:catAx>
      <c:valAx>
        <c:axId val="10457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7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Database!$I$135:$I$146</c:f>
              <c:numCache>
                <c:formatCode>0%</c:formatCode>
                <c:ptCount val="12"/>
                <c:pt idx="0">
                  <c:v>-6.4835023695621372E-2</c:v>
                </c:pt>
                <c:pt idx="1">
                  <c:v>1.0298996814044337E-3</c:v>
                </c:pt>
                <c:pt idx="2">
                  <c:v>3.2801194621252694E-2</c:v>
                </c:pt>
                <c:pt idx="3">
                  <c:v>-2.4355096704057395E-2</c:v>
                </c:pt>
                <c:pt idx="4">
                  <c:v>-3.216952954109828E-2</c:v>
                </c:pt>
                <c:pt idx="5">
                  <c:v>-4.2239759995015023E-2</c:v>
                </c:pt>
                <c:pt idx="6">
                  <c:v>-8.2332550089628809E-3</c:v>
                </c:pt>
                <c:pt idx="7">
                  <c:v>-4.3465272561908169E-4</c:v>
                </c:pt>
                <c:pt idx="8">
                  <c:v>2.1012278757975816E-2</c:v>
                </c:pt>
                <c:pt idx="9">
                  <c:v>-2.4914286619525206E-2</c:v>
                </c:pt>
                <c:pt idx="10">
                  <c:v>-6.210582982577164E-2</c:v>
                </c:pt>
                <c:pt idx="11">
                  <c:v>-7.3015361440559784E-2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Database!$J$135:$J$146</c:f>
              <c:numCache>
                <c:formatCode>0%</c:formatCode>
                <c:ptCount val="12"/>
                <c:pt idx="0">
                  <c:v>-5.1216191288834409E-2</c:v>
                </c:pt>
                <c:pt idx="1">
                  <c:v>1.2963961616963504E-2</c:v>
                </c:pt>
                <c:pt idx="2">
                  <c:v>2.063727290749575E-2</c:v>
                </c:pt>
                <c:pt idx="3">
                  <c:v>-2.3837864339775472E-2</c:v>
                </c:pt>
                <c:pt idx="4">
                  <c:v>-4.1511721055943279E-2</c:v>
                </c:pt>
                <c:pt idx="5">
                  <c:v>-4.4218015880307916E-2</c:v>
                </c:pt>
                <c:pt idx="6">
                  <c:v>-3.050847457627115E-2</c:v>
                </c:pt>
                <c:pt idx="7">
                  <c:v>9.8416289592759831E-3</c:v>
                </c:pt>
                <c:pt idx="8">
                  <c:v>-3.5875188536167446E-3</c:v>
                </c:pt>
                <c:pt idx="9">
                  <c:v>-2.5448671039019821E-2</c:v>
                </c:pt>
                <c:pt idx="10">
                  <c:v>-7.0914422688069204E-2</c:v>
                </c:pt>
                <c:pt idx="11">
                  <c:v>-9.648294458487057E-2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7920"/>
        <c:axId val="104576064"/>
      </c:lineChart>
      <c:catAx>
        <c:axId val="1046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76064"/>
        <c:crosses val="autoZero"/>
        <c:auto val="1"/>
        <c:lblAlgn val="ctr"/>
        <c:lblOffset val="100"/>
        <c:noMultiLvlLbl val="0"/>
      </c:catAx>
      <c:valAx>
        <c:axId val="104576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7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Database!$I$147:$I$158</c:f>
              <c:numCache>
                <c:formatCode>0%</c:formatCode>
                <c:ptCount val="12"/>
                <c:pt idx="0">
                  <c:v>-7.9581973729592914E-2</c:v>
                </c:pt>
                <c:pt idx="1">
                  <c:v>2.629182667212382E-3</c:v>
                </c:pt>
                <c:pt idx="2">
                  <c:v>1.6749958597952773E-2</c:v>
                </c:pt>
                <c:pt idx="3">
                  <c:v>-4.854392988633309E-2</c:v>
                </c:pt>
                <c:pt idx="4">
                  <c:v>-3.9432052021910372E-2</c:v>
                </c:pt>
                <c:pt idx="5">
                  <c:v>-3.5980074142401522E-2</c:v>
                </c:pt>
                <c:pt idx="6">
                  <c:v>-3.8758756805077475E-2</c:v>
                </c:pt>
                <c:pt idx="7">
                  <c:v>-3.1257804220221085E-2</c:v>
                </c:pt>
                <c:pt idx="8">
                  <c:v>-4.2681577595538901E-3</c:v>
                </c:pt>
                <c:pt idx="9">
                  <c:v>-5.1625082189009984E-2</c:v>
                </c:pt>
                <c:pt idx="10">
                  <c:v>-8.1401577625997104E-2</c:v>
                </c:pt>
                <c:pt idx="11">
                  <c:v>-9.0378041321480945E-2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Database!$J$147:$J$158</c:f>
              <c:numCache>
                <c:formatCode>0%</c:formatCode>
                <c:ptCount val="12"/>
                <c:pt idx="0">
                  <c:v>-6.2297006623787808E-2</c:v>
                </c:pt>
                <c:pt idx="1">
                  <c:v>1.012432116507329E-2</c:v>
                </c:pt>
                <c:pt idx="2">
                  <c:v>-1.0488523459997267E-2</c:v>
                </c:pt>
                <c:pt idx="3">
                  <c:v>-6.384463454833389E-2</c:v>
                </c:pt>
                <c:pt idx="4">
                  <c:v>-5.1066605613436566E-2</c:v>
                </c:pt>
                <c:pt idx="5">
                  <c:v>-4.1270978373338041E-2</c:v>
                </c:pt>
                <c:pt idx="6">
                  <c:v>-6.7816872900387071E-2</c:v>
                </c:pt>
                <c:pt idx="7">
                  <c:v>-7.6427100693309824E-2</c:v>
                </c:pt>
                <c:pt idx="8">
                  <c:v>-2.1641078898336302E-2</c:v>
                </c:pt>
                <c:pt idx="9">
                  <c:v>-4.1105437105497342E-2</c:v>
                </c:pt>
                <c:pt idx="10">
                  <c:v>-9.6121773163916707E-2</c:v>
                </c:pt>
                <c:pt idx="11">
                  <c:v>-0.10208033183406051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8432"/>
        <c:axId val="104577792"/>
      </c:lineChart>
      <c:catAx>
        <c:axId val="1046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577792"/>
        <c:crosses val="autoZero"/>
        <c:auto val="1"/>
        <c:lblAlgn val="ctr"/>
        <c:lblOffset val="100"/>
        <c:noMultiLvlLbl val="0"/>
      </c:catAx>
      <c:valAx>
        <c:axId val="10457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8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Database!$I$159:$I$170</c:f>
              <c:numCache>
                <c:formatCode>0%</c:formatCode>
                <c:ptCount val="12"/>
                <c:pt idx="0">
                  <c:v>-5.8785413385262351E-2</c:v>
                </c:pt>
                <c:pt idx="1">
                  <c:v>-1.9443259354032748E-2</c:v>
                </c:pt>
                <c:pt idx="2">
                  <c:v>-1.7284709438340574E-2</c:v>
                </c:pt>
                <c:pt idx="3">
                  <c:v>-6.0013402749479361E-2</c:v>
                </c:pt>
                <c:pt idx="4">
                  <c:v>-4.6210661968290156E-2</c:v>
                </c:pt>
                <c:pt idx="5">
                  <c:v>-6.0588920495053288E-2</c:v>
                </c:pt>
                <c:pt idx="6">
                  <c:v>-3.462587906226617E-2</c:v>
                </c:pt>
                <c:pt idx="7">
                  <c:v>-2.6799306316755311E-2</c:v>
                </c:pt>
                <c:pt idx="8">
                  <c:v>-6.2378823587915739E-3</c:v>
                </c:pt>
                <c:pt idx="9">
                  <c:v>-4.1843807339387917E-2</c:v>
                </c:pt>
                <c:pt idx="10">
                  <c:v>-7.1895126305911813E-2</c:v>
                </c:pt>
                <c:pt idx="11">
                  <c:v>-6.5733448250866494E-2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Database!$J$159:$J$170</c:f>
              <c:numCache>
                <c:formatCode>0%</c:formatCode>
                <c:ptCount val="12"/>
                <c:pt idx="0">
                  <c:v>-4.7035173676171049E-2</c:v>
                </c:pt>
                <c:pt idx="1">
                  <c:v>-1.3150225382672276E-2</c:v>
                </c:pt>
                <c:pt idx="2">
                  <c:v>-3.170990674010965E-2</c:v>
                </c:pt>
                <c:pt idx="3">
                  <c:v>-7.681098040498642E-2</c:v>
                </c:pt>
                <c:pt idx="4">
                  <c:v>-5.5427005842111909E-2</c:v>
                </c:pt>
                <c:pt idx="5">
                  <c:v>-6.4847668212161966E-2</c:v>
                </c:pt>
                <c:pt idx="6">
                  <c:v>-4.0767710130860925E-2</c:v>
                </c:pt>
                <c:pt idx="7">
                  <c:v>-6.6945676133872145E-2</c:v>
                </c:pt>
                <c:pt idx="8">
                  <c:v>-2.2952011551043788E-2</c:v>
                </c:pt>
                <c:pt idx="9">
                  <c:v>-3.1986565952388114E-2</c:v>
                </c:pt>
                <c:pt idx="10">
                  <c:v>-7.1160560180074953E-2</c:v>
                </c:pt>
                <c:pt idx="11">
                  <c:v>-7.182262894576337E-2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8944"/>
        <c:axId val="104882752"/>
      </c:lineChart>
      <c:catAx>
        <c:axId val="1046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82752"/>
        <c:crosses val="autoZero"/>
        <c:auto val="1"/>
        <c:lblAlgn val="ctr"/>
        <c:lblOffset val="100"/>
        <c:noMultiLvlLbl val="0"/>
      </c:catAx>
      <c:valAx>
        <c:axId val="104882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8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Database!$I$171:$I$182</c:f>
              <c:numCache>
                <c:formatCode>0%</c:formatCode>
                <c:ptCount val="12"/>
                <c:pt idx="0">
                  <c:v>-9.8923975753140908E-2</c:v>
                </c:pt>
                <c:pt idx="1">
                  <c:v>-1.9335971784584415E-2</c:v>
                </c:pt>
                <c:pt idx="2">
                  <c:v>4.9763628668128099E-2</c:v>
                </c:pt>
                <c:pt idx="3">
                  <c:v>2.344023354845547E-2</c:v>
                </c:pt>
                <c:pt idx="4">
                  <c:v>-3.8196479854428866E-2</c:v>
                </c:pt>
                <c:pt idx="5">
                  <c:v>-4.735754568077704E-2</c:v>
                </c:pt>
                <c:pt idx="6">
                  <c:v>-3.690132052071976E-2</c:v>
                </c:pt>
                <c:pt idx="7">
                  <c:v>-1.0192199323201256E-2</c:v>
                </c:pt>
                <c:pt idx="8">
                  <c:v>2.6014782615417045E-3</c:v>
                </c:pt>
                <c:pt idx="9">
                  <c:v>2.8219228202535251E-2</c:v>
                </c:pt>
                <c:pt idx="10">
                  <c:v>-2.4429843414978569E-2</c:v>
                </c:pt>
                <c:pt idx="11">
                  <c:v>-7.141403509561077E-2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Database!$J$171:$J$182</c:f>
              <c:numCache>
                <c:formatCode>0%</c:formatCode>
                <c:ptCount val="12"/>
                <c:pt idx="0">
                  <c:v>-9.1122776624392207E-2</c:v>
                </c:pt>
                <c:pt idx="1">
                  <c:v>1.3274037979510499E-2</c:v>
                </c:pt>
                <c:pt idx="2">
                  <c:v>4.3781755891214719E-2</c:v>
                </c:pt>
                <c:pt idx="3">
                  <c:v>-1.3233103420358107E-4</c:v>
                </c:pt>
                <c:pt idx="4">
                  <c:v>-4.6177096199201711E-2</c:v>
                </c:pt>
                <c:pt idx="5">
                  <c:v>-4.1668595310832696E-2</c:v>
                </c:pt>
                <c:pt idx="6">
                  <c:v>-9.5964286492764783E-2</c:v>
                </c:pt>
                <c:pt idx="7">
                  <c:v>-7.4639964599871211E-2</c:v>
                </c:pt>
                <c:pt idx="8">
                  <c:v>-1.3601809954751021E-2</c:v>
                </c:pt>
                <c:pt idx="9">
                  <c:v>2.6507599251858638E-2</c:v>
                </c:pt>
                <c:pt idx="10">
                  <c:v>-1.9635250705250296E-2</c:v>
                </c:pt>
                <c:pt idx="11">
                  <c:v>-8.8442709553890553E-2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9968"/>
        <c:axId val="104884480"/>
      </c:lineChart>
      <c:catAx>
        <c:axId val="1046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84480"/>
        <c:crosses val="autoZero"/>
        <c:auto val="1"/>
        <c:lblAlgn val="ctr"/>
        <c:lblOffset val="100"/>
        <c:noMultiLvlLbl val="0"/>
      </c:catAx>
      <c:valAx>
        <c:axId val="10488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5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Database!$I$183:$I$194</c:f>
              <c:numCache>
                <c:formatCode>0%</c:formatCode>
                <c:ptCount val="12"/>
                <c:pt idx="0">
                  <c:v>-9.3623385413427393E-2</c:v>
                </c:pt>
                <c:pt idx="1">
                  <c:v>-2.3046040300623495E-2</c:v>
                </c:pt>
                <c:pt idx="2">
                  <c:v>5.5003346423145826E-2</c:v>
                </c:pt>
                <c:pt idx="3">
                  <c:v>5.5401599962411341E-3</c:v>
                </c:pt>
                <c:pt idx="4">
                  <c:v>-4.8510369520568017E-2</c:v>
                </c:pt>
                <c:pt idx="5">
                  <c:v>-5.248284345270772E-2</c:v>
                </c:pt>
                <c:pt idx="6">
                  <c:v>-4.5001786007615417E-2</c:v>
                </c:pt>
                <c:pt idx="7">
                  <c:v>-5.9543150283141437E-2</c:v>
                </c:pt>
                <c:pt idx="8">
                  <c:v>-3.1139174140470755E-2</c:v>
                </c:pt>
                <c:pt idx="9">
                  <c:v>-3.4052909504583471E-3</c:v>
                </c:pt>
                <c:pt idx="10">
                  <c:v>-6.4776701382844387E-2</c:v>
                </c:pt>
                <c:pt idx="11">
                  <c:v>-9.0416748211733455E-2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Database!$J$183:$J$194</c:f>
              <c:numCache>
                <c:formatCode>0%</c:formatCode>
                <c:ptCount val="12"/>
                <c:pt idx="0">
                  <c:v>-7.8809236274736572E-2</c:v>
                </c:pt>
                <c:pt idx="1">
                  <c:v>3.7806666612771435E-3</c:v>
                </c:pt>
                <c:pt idx="2">
                  <c:v>5.6719053212926494E-2</c:v>
                </c:pt>
                <c:pt idx="3">
                  <c:v>-3.4812127084221614E-2</c:v>
                </c:pt>
                <c:pt idx="4">
                  <c:v>-7.0737799155323217E-2</c:v>
                </c:pt>
                <c:pt idx="5">
                  <c:v>-6.5866271741170129E-2</c:v>
                </c:pt>
                <c:pt idx="6">
                  <c:v>-8.1260793117739483E-2</c:v>
                </c:pt>
                <c:pt idx="7">
                  <c:v>-7.0913226864529305E-2</c:v>
                </c:pt>
                <c:pt idx="8">
                  <c:v>-6.1713911521154574E-2</c:v>
                </c:pt>
                <c:pt idx="9">
                  <c:v>2.6372345839703604E-4</c:v>
                </c:pt>
                <c:pt idx="10">
                  <c:v>-5.7707959448388156E-2</c:v>
                </c:pt>
                <c:pt idx="11">
                  <c:v>-9.6808448032614569E-2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60480"/>
        <c:axId val="104886208"/>
      </c:lineChart>
      <c:catAx>
        <c:axId val="1046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86208"/>
        <c:crosses val="autoZero"/>
        <c:auto val="1"/>
        <c:lblAlgn val="ctr"/>
        <c:lblOffset val="100"/>
        <c:noMultiLvlLbl val="0"/>
      </c:catAx>
      <c:valAx>
        <c:axId val="104886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60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Database!$I$195:$I$206</c:f>
              <c:numCache>
                <c:formatCode>0%</c:formatCode>
                <c:ptCount val="12"/>
                <c:pt idx="0">
                  <c:v>-7.6001676334147866E-2</c:v>
                </c:pt>
                <c:pt idx="1">
                  <c:v>-1.1698557693283507E-2</c:v>
                </c:pt>
                <c:pt idx="2">
                  <c:v>3.5256731315585911E-2</c:v>
                </c:pt>
                <c:pt idx="3">
                  <c:v>-4.914700573444941E-3</c:v>
                </c:pt>
                <c:pt idx="4">
                  <c:v>-5.8455108585263801E-2</c:v>
                </c:pt>
                <c:pt idx="5">
                  <c:v>-6.207378502239741E-2</c:v>
                </c:pt>
                <c:pt idx="6">
                  <c:v>-4.8717702824257691E-2</c:v>
                </c:pt>
                <c:pt idx="7">
                  <c:v>-6.0754130440974635E-2</c:v>
                </c:pt>
                <c:pt idx="8">
                  <c:v>-3.7981446386153341E-2</c:v>
                </c:pt>
                <c:pt idx="9">
                  <c:v>-1.4385796068729794E-2</c:v>
                </c:pt>
                <c:pt idx="10">
                  <c:v>-6.9407322994049031E-2</c:v>
                </c:pt>
                <c:pt idx="11">
                  <c:v>-7.9400980472953964E-2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Database!$J$195:$J$206</c:f>
              <c:numCache>
                <c:formatCode>0%</c:formatCode>
                <c:ptCount val="12"/>
                <c:pt idx="0">
                  <c:v>-5.5122607296245449E-2</c:v>
                </c:pt>
                <c:pt idx="1">
                  <c:v>1.4096664866935015E-2</c:v>
                </c:pt>
                <c:pt idx="2">
                  <c:v>3.6856896484491287E-2</c:v>
                </c:pt>
                <c:pt idx="3">
                  <c:v>-3.4871137291226303E-2</c:v>
                </c:pt>
                <c:pt idx="4">
                  <c:v>-7.9373574453441578E-2</c:v>
                </c:pt>
                <c:pt idx="5">
                  <c:v>-7.1945725721715606E-2</c:v>
                </c:pt>
                <c:pt idx="6">
                  <c:v>-7.0051708104206981E-2</c:v>
                </c:pt>
                <c:pt idx="7">
                  <c:v>-5.4586946783791584E-2</c:v>
                </c:pt>
                <c:pt idx="8">
                  <c:v>-7.3663205048393077E-2</c:v>
                </c:pt>
                <c:pt idx="9">
                  <c:v>-1.0943925525462445E-2</c:v>
                </c:pt>
                <c:pt idx="10">
                  <c:v>-4.9934131767825574E-2</c:v>
                </c:pt>
                <c:pt idx="11">
                  <c:v>-8.7775023212528211E-2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10048"/>
        <c:axId val="104888512"/>
      </c:lineChart>
      <c:catAx>
        <c:axId val="1038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888512"/>
        <c:crosses val="autoZero"/>
        <c:auto val="1"/>
        <c:lblAlgn val="ctr"/>
        <c:lblOffset val="100"/>
        <c:noMultiLvlLbl val="0"/>
      </c:catAx>
      <c:valAx>
        <c:axId val="104888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8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Preconditioning Net Return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of Preconditioning'!$I$50</c:f>
              <c:strCache>
                <c:ptCount val="1"/>
                <c:pt idx="0">
                  <c:v>30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'Value of Preconditioning'!$G$52</c:f>
              <c:strCache>
                <c:ptCount val="1"/>
                <c:pt idx="0">
                  <c:v>Preconditioning Gross Revenue ($/head)</c:v>
                </c:pt>
              </c:strCache>
            </c:strRef>
          </c:cat>
          <c:val>
            <c:numRef>
              <c:f>'Value of Preconditioning'!$I$54</c:f>
              <c:numCache>
                <c:formatCode>0.00</c:formatCode>
                <c:ptCount val="1"/>
                <c:pt idx="0">
                  <c:v>-4.2555493966026461</c:v>
                </c:pt>
              </c:numCache>
            </c:numRef>
          </c:val>
        </c:ser>
        <c:ser>
          <c:idx val="1"/>
          <c:order val="1"/>
          <c:tx>
            <c:strRef>
              <c:f>'Value of Preconditioning'!$J$50</c:f>
              <c:strCache>
                <c:ptCount val="1"/>
                <c:pt idx="0">
                  <c:v>45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'Value of Preconditioning'!$G$52</c:f>
              <c:strCache>
                <c:ptCount val="1"/>
                <c:pt idx="0">
                  <c:v>Preconditioning Gross Revenue ($/head)</c:v>
                </c:pt>
              </c:strCache>
            </c:strRef>
          </c:cat>
          <c:val>
            <c:numRef>
              <c:f>'Value of Preconditioning'!$J$54</c:f>
              <c:numCache>
                <c:formatCode>0.00</c:formatCode>
                <c:ptCount val="1"/>
                <c:pt idx="0">
                  <c:v>3.7893075770959541</c:v>
                </c:pt>
              </c:numCache>
            </c:numRef>
          </c:val>
        </c:ser>
        <c:ser>
          <c:idx val="2"/>
          <c:order val="2"/>
          <c:tx>
            <c:strRef>
              <c:f>'Value of Preconditioning'!$K$50</c:f>
              <c:strCache>
                <c:ptCount val="1"/>
                <c:pt idx="0">
                  <c:v>60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'Value of Preconditioning'!$G$52</c:f>
              <c:strCache>
                <c:ptCount val="1"/>
                <c:pt idx="0">
                  <c:v>Preconditioning Gross Revenue ($/head)</c:v>
                </c:pt>
              </c:strCache>
            </c:strRef>
          </c:cat>
          <c:val>
            <c:numRef>
              <c:f>'Value of Preconditioning'!$K$54</c:f>
              <c:numCache>
                <c:formatCode>0.00</c:formatCode>
                <c:ptCount val="1"/>
                <c:pt idx="0">
                  <c:v>5.2430007767946307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483456"/>
        <c:axId val="89218368"/>
      </c:barChart>
      <c:catAx>
        <c:axId val="10248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89218368"/>
        <c:crosses val="autoZero"/>
        <c:auto val="1"/>
        <c:lblAlgn val="ctr"/>
        <c:lblOffset val="100"/>
        <c:noMultiLvlLbl val="0"/>
      </c:catAx>
      <c:valAx>
        <c:axId val="8921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$/head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834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Database!$I$207:$I$218</c:f>
              <c:numCache>
                <c:formatCode>0%</c:formatCode>
                <c:ptCount val="12"/>
                <c:pt idx="0">
                  <c:v>-0.14576353074665471</c:v>
                </c:pt>
                <c:pt idx="1">
                  <c:v>-5.921482297194839E-2</c:v>
                </c:pt>
                <c:pt idx="2">
                  <c:v>1.455693550313771E-2</c:v>
                </c:pt>
                <c:pt idx="3">
                  <c:v>-1.5719193380664777E-2</c:v>
                </c:pt>
                <c:pt idx="4">
                  <c:v>-5.9474327346394115E-2</c:v>
                </c:pt>
                <c:pt idx="5">
                  <c:v>-6.3441893855668591E-2</c:v>
                </c:pt>
                <c:pt idx="6">
                  <c:v>-6.4626905393149636E-2</c:v>
                </c:pt>
                <c:pt idx="7">
                  <c:v>-4.0186853337817442E-2</c:v>
                </c:pt>
                <c:pt idx="8">
                  <c:v>-4.5959874292752501E-2</c:v>
                </c:pt>
                <c:pt idx="9">
                  <c:v>-3.8037395512377642E-2</c:v>
                </c:pt>
                <c:pt idx="10">
                  <c:v>-0.10284651507484852</c:v>
                </c:pt>
                <c:pt idx="11">
                  <c:v>-0.14634539333441368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Database!$J$207:$J$218</c:f>
              <c:numCache>
                <c:formatCode>0%</c:formatCode>
                <c:ptCount val="12"/>
                <c:pt idx="0">
                  <c:v>-0.14467135557844121</c:v>
                </c:pt>
                <c:pt idx="1">
                  <c:v>-5.4523486195599526E-2</c:v>
                </c:pt>
                <c:pt idx="2">
                  <c:v>6.3997751247032719E-3</c:v>
                </c:pt>
                <c:pt idx="3">
                  <c:v>-4.3972093733831576E-2</c:v>
                </c:pt>
                <c:pt idx="4">
                  <c:v>-6.9752915637762591E-2</c:v>
                </c:pt>
                <c:pt idx="5">
                  <c:v>-7.332817894796656E-2</c:v>
                </c:pt>
                <c:pt idx="6">
                  <c:v>-0.12962260890144139</c:v>
                </c:pt>
                <c:pt idx="7">
                  <c:v>-0.10176340243509979</c:v>
                </c:pt>
                <c:pt idx="8">
                  <c:v>-4.7695324283559604E-2</c:v>
                </c:pt>
                <c:pt idx="9">
                  <c:v>-5.7211000519065025E-2</c:v>
                </c:pt>
                <c:pt idx="10">
                  <c:v>-0.1195431546687665</c:v>
                </c:pt>
                <c:pt idx="11">
                  <c:v>-0.16640567425850408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3504"/>
        <c:axId val="105152512"/>
      </c:lineChart>
      <c:catAx>
        <c:axId val="1026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2512"/>
        <c:crosses val="autoZero"/>
        <c:auto val="1"/>
        <c:lblAlgn val="ctr"/>
        <c:lblOffset val="100"/>
        <c:noMultiLvlLbl val="0"/>
      </c:catAx>
      <c:valAx>
        <c:axId val="105152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3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Database!$I$219:$I$230</c:f>
              <c:numCache>
                <c:formatCode>0%</c:formatCode>
                <c:ptCount val="12"/>
                <c:pt idx="0">
                  <c:v>-0.15124082096322319</c:v>
                </c:pt>
                <c:pt idx="1">
                  <c:v>-9.4825872519729085E-2</c:v>
                </c:pt>
                <c:pt idx="2">
                  <c:v>-1.8548845539371049E-2</c:v>
                </c:pt>
                <c:pt idx="3">
                  <c:v>-4.2153809246406437E-2</c:v>
                </c:pt>
                <c:pt idx="4">
                  <c:v>-9.1977863206678084E-2</c:v>
                </c:pt>
                <c:pt idx="5">
                  <c:v>-9.8247281003284267E-2</c:v>
                </c:pt>
                <c:pt idx="6">
                  <c:v>-6.7507624252515691E-2</c:v>
                </c:pt>
                <c:pt idx="7">
                  <c:v>-7.9864601114551265E-2</c:v>
                </c:pt>
                <c:pt idx="8">
                  <c:v>-6.6247756182502268E-2</c:v>
                </c:pt>
                <c:pt idx="9">
                  <c:v>-4.6257891718324805E-2</c:v>
                </c:pt>
                <c:pt idx="10">
                  <c:v>-0.11896506410247995</c:v>
                </c:pt>
                <c:pt idx="11">
                  <c:v>-0.14136919684015223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Database!$J$219:$J$230</c:f>
              <c:numCache>
                <c:formatCode>0%</c:formatCode>
                <c:ptCount val="12"/>
                <c:pt idx="0">
                  <c:v>-0.14759401023301597</c:v>
                </c:pt>
                <c:pt idx="1">
                  <c:v>-8.4289163908168277E-2</c:v>
                </c:pt>
                <c:pt idx="2">
                  <c:v>-2.0620930404348335E-2</c:v>
                </c:pt>
                <c:pt idx="3">
                  <c:v>-8.5786085619022304E-2</c:v>
                </c:pt>
                <c:pt idx="4">
                  <c:v>-0.11552711335023491</c:v>
                </c:pt>
                <c:pt idx="5">
                  <c:v>-0.11240496644446604</c:v>
                </c:pt>
                <c:pt idx="6">
                  <c:v>-8.785382116719527E-2</c:v>
                </c:pt>
                <c:pt idx="7">
                  <c:v>-9.0009070957986909E-2</c:v>
                </c:pt>
                <c:pt idx="8">
                  <c:v>-0.10812945005409957</c:v>
                </c:pt>
                <c:pt idx="9">
                  <c:v>-5.5396146341428781E-2</c:v>
                </c:pt>
                <c:pt idx="10">
                  <c:v>-0.10944947716492573</c:v>
                </c:pt>
                <c:pt idx="11">
                  <c:v>-0.16119337306551437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9808"/>
        <c:axId val="105153664"/>
      </c:lineChart>
      <c:catAx>
        <c:axId val="1050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3664"/>
        <c:crosses val="autoZero"/>
        <c:auto val="1"/>
        <c:lblAlgn val="ctr"/>
        <c:lblOffset val="100"/>
        <c:noMultiLvlLbl val="0"/>
      </c:catAx>
      <c:valAx>
        <c:axId val="10515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79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Database!$I$231:$I$242</c:f>
              <c:numCache>
                <c:formatCode>0%</c:formatCode>
                <c:ptCount val="12"/>
                <c:pt idx="0">
                  <c:v>-4.4432825385421072E-2</c:v>
                </c:pt>
                <c:pt idx="1">
                  <c:v>3.0894048887693128E-2</c:v>
                </c:pt>
                <c:pt idx="2">
                  <c:v>1.0016185677148248E-2</c:v>
                </c:pt>
                <c:pt idx="3">
                  <c:v>-1.0441876298857521E-2</c:v>
                </c:pt>
                <c:pt idx="4">
                  <c:v>-5.2783153846772905E-3</c:v>
                </c:pt>
                <c:pt idx="5">
                  <c:v>-2.0971234848480957E-2</c:v>
                </c:pt>
                <c:pt idx="6">
                  <c:v>2.7946429308794369E-3</c:v>
                </c:pt>
                <c:pt idx="7">
                  <c:v>5.2025192396703668E-2</c:v>
                </c:pt>
                <c:pt idx="8">
                  <c:v>5.0378984085977699E-2</c:v>
                </c:pt>
                <c:pt idx="9">
                  <c:v>1.8061590675048866E-2</c:v>
                </c:pt>
                <c:pt idx="10">
                  <c:v>7.5966863772240602E-3</c:v>
                </c:pt>
                <c:pt idx="11">
                  <c:v>-1.8876499172063042E-2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Database!$J$231:$J$242</c:f>
              <c:numCache>
                <c:formatCode>0%</c:formatCode>
                <c:ptCount val="12"/>
                <c:pt idx="0">
                  <c:v>-2.4749415509563999E-3</c:v>
                </c:pt>
                <c:pt idx="1">
                  <c:v>4.0737713764229036E-2</c:v>
                </c:pt>
                <c:pt idx="2">
                  <c:v>3.4015390588278071E-3</c:v>
                </c:pt>
                <c:pt idx="3">
                  <c:v>-2.7659580400661455E-2</c:v>
                </c:pt>
                <c:pt idx="4">
                  <c:v>-4.1871685073014975E-3</c:v>
                </c:pt>
                <c:pt idx="5">
                  <c:v>-1.521923788373083E-2</c:v>
                </c:pt>
                <c:pt idx="6">
                  <c:v>1.3885961938659708E-2</c:v>
                </c:pt>
                <c:pt idx="7">
                  <c:v>4.8677804060482083E-2</c:v>
                </c:pt>
                <c:pt idx="8">
                  <c:v>7.1786501003974587E-2</c:v>
                </c:pt>
                <c:pt idx="9">
                  <c:v>3.7335942416927857E-2</c:v>
                </c:pt>
                <c:pt idx="10">
                  <c:v>1.5593488659219413E-2</c:v>
                </c:pt>
                <c:pt idx="11">
                  <c:v>-2.2037266700609282E-2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0320"/>
        <c:axId val="105155392"/>
      </c:lineChart>
      <c:catAx>
        <c:axId val="1050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5392"/>
        <c:crosses val="autoZero"/>
        <c:auto val="1"/>
        <c:lblAlgn val="ctr"/>
        <c:lblOffset val="100"/>
        <c:noMultiLvlLbl val="0"/>
      </c:catAx>
      <c:valAx>
        <c:axId val="105155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80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Database!$I$243:$I$254</c:f>
              <c:numCache>
                <c:formatCode>0%</c:formatCode>
                <c:ptCount val="12"/>
                <c:pt idx="0">
                  <c:v>-3.1462424958269467E-2</c:v>
                </c:pt>
                <c:pt idx="1">
                  <c:v>3.5076072876976026E-2</c:v>
                </c:pt>
                <c:pt idx="2">
                  <c:v>1.8641409065436442E-2</c:v>
                </c:pt>
                <c:pt idx="3">
                  <c:v>-1.1780800927694101E-2</c:v>
                </c:pt>
                <c:pt idx="4">
                  <c:v>-1.3439998144107791E-3</c:v>
                </c:pt>
                <c:pt idx="5">
                  <c:v>-1.7363505754341757E-2</c:v>
                </c:pt>
                <c:pt idx="6">
                  <c:v>-7.7828968420396438E-3</c:v>
                </c:pt>
                <c:pt idx="7">
                  <c:v>8.8532441794993318E-3</c:v>
                </c:pt>
                <c:pt idx="8">
                  <c:v>3.4729592399646979E-2</c:v>
                </c:pt>
                <c:pt idx="9">
                  <c:v>1.6214867122194367E-2</c:v>
                </c:pt>
                <c:pt idx="10">
                  <c:v>1.3837910496613115E-2</c:v>
                </c:pt>
                <c:pt idx="11">
                  <c:v>-1.0490607622596959E-2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Database!$J$243:$J$254</c:f>
              <c:numCache>
                <c:formatCode>0%</c:formatCode>
                <c:ptCount val="12"/>
                <c:pt idx="0">
                  <c:v>1.3335978372657653E-2</c:v>
                </c:pt>
                <c:pt idx="1">
                  <c:v>5.169380090359408E-2</c:v>
                </c:pt>
                <c:pt idx="2">
                  <c:v>7.2617256640985063E-3</c:v>
                </c:pt>
                <c:pt idx="3">
                  <c:v>-2.1808713043431526E-2</c:v>
                </c:pt>
                <c:pt idx="4">
                  <c:v>-9.3931242191837676E-3</c:v>
                </c:pt>
                <c:pt idx="5">
                  <c:v>-7.0634435880370106E-3</c:v>
                </c:pt>
                <c:pt idx="6">
                  <c:v>-1.0814735624411154E-2</c:v>
                </c:pt>
                <c:pt idx="7">
                  <c:v>1.1881823002887649E-3</c:v>
                </c:pt>
                <c:pt idx="8">
                  <c:v>4.4974386447003398E-2</c:v>
                </c:pt>
                <c:pt idx="9">
                  <c:v>3.1440571570384289E-2</c:v>
                </c:pt>
                <c:pt idx="10">
                  <c:v>1.7967910663847973E-2</c:v>
                </c:pt>
                <c:pt idx="11">
                  <c:v>-1.2741601758427312E-2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0832"/>
        <c:axId val="105157120"/>
      </c:lineChart>
      <c:catAx>
        <c:axId val="1050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7120"/>
        <c:crosses val="autoZero"/>
        <c:auto val="1"/>
        <c:lblAlgn val="ctr"/>
        <c:lblOffset val="100"/>
        <c:noMultiLvlLbl val="0"/>
      </c:catAx>
      <c:valAx>
        <c:axId val="105157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80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Database!$I$255:$I$266</c:f>
              <c:numCache>
                <c:formatCode>0%</c:formatCode>
                <c:ptCount val="12"/>
                <c:pt idx="0">
                  <c:v>-5.1392954679970737E-3</c:v>
                </c:pt>
                <c:pt idx="1">
                  <c:v>4.1968704109612939E-2</c:v>
                </c:pt>
                <c:pt idx="2">
                  <c:v>3.1362473452340757E-2</c:v>
                </c:pt>
                <c:pt idx="3">
                  <c:v>-6.6168749111770173E-4</c:v>
                </c:pt>
                <c:pt idx="4">
                  <c:v>1.7687036518664434E-3</c:v>
                </c:pt>
                <c:pt idx="5">
                  <c:v>-1.5804681934198338E-2</c:v>
                </c:pt>
                <c:pt idx="6">
                  <c:v>-8.1114265574913306E-3</c:v>
                </c:pt>
                <c:pt idx="7">
                  <c:v>-4.1356562903616112E-3</c:v>
                </c:pt>
                <c:pt idx="8">
                  <c:v>8.2879934130419275E-3</c:v>
                </c:pt>
                <c:pt idx="9">
                  <c:v>-6.6713304490022439E-3</c:v>
                </c:pt>
                <c:pt idx="10">
                  <c:v>6.5559939458387784E-3</c:v>
                </c:pt>
                <c:pt idx="11">
                  <c:v>-6.6482059004558942E-4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Database!$J$255:$J$266</c:f>
              <c:numCache>
                <c:formatCode>0%</c:formatCode>
                <c:ptCount val="12"/>
                <c:pt idx="0">
                  <c:v>2.9443485246968513E-2</c:v>
                </c:pt>
                <c:pt idx="1">
                  <c:v>6.7847871189609513E-2</c:v>
                </c:pt>
                <c:pt idx="2">
                  <c:v>1.5878977366914838E-2</c:v>
                </c:pt>
                <c:pt idx="3">
                  <c:v>-8.8255071478401843E-3</c:v>
                </c:pt>
                <c:pt idx="4">
                  <c:v>-7.9585814637241244E-3</c:v>
                </c:pt>
                <c:pt idx="5">
                  <c:v>-6.9110050029936422E-3</c:v>
                </c:pt>
                <c:pt idx="6">
                  <c:v>-1.0440373530421576E-2</c:v>
                </c:pt>
                <c:pt idx="7">
                  <c:v>-1.4231670487450577E-2</c:v>
                </c:pt>
                <c:pt idx="8">
                  <c:v>1.9197350496511899E-2</c:v>
                </c:pt>
                <c:pt idx="9">
                  <c:v>1.1057328043307413E-2</c:v>
                </c:pt>
                <c:pt idx="10">
                  <c:v>7.5150714008003217E-3</c:v>
                </c:pt>
                <c:pt idx="11">
                  <c:v>-6.6397771372033181E-4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2368"/>
        <c:axId val="105158848"/>
      </c:lineChart>
      <c:catAx>
        <c:axId val="1050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8848"/>
        <c:crosses val="autoZero"/>
        <c:auto val="1"/>
        <c:lblAlgn val="ctr"/>
        <c:lblOffset val="100"/>
        <c:noMultiLvlLbl val="0"/>
      </c:catAx>
      <c:valAx>
        <c:axId val="105158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82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Database!$I$267:$I$278</c:f>
              <c:numCache>
                <c:formatCode>0%</c:formatCode>
                <c:ptCount val="12"/>
                <c:pt idx="0">
                  <c:v>-3.1556151936454888E-4</c:v>
                </c:pt>
                <c:pt idx="1">
                  <c:v>3.5059906649296625E-2</c:v>
                </c:pt>
                <c:pt idx="2">
                  <c:v>3.8014692850468837E-2</c:v>
                </c:pt>
                <c:pt idx="3">
                  <c:v>1.4065873621201087E-2</c:v>
                </c:pt>
                <c:pt idx="4">
                  <c:v>1.0741268039385243E-2</c:v>
                </c:pt>
                <c:pt idx="5">
                  <c:v>-1.0256826560253307E-2</c:v>
                </c:pt>
                <c:pt idx="6">
                  <c:v>-1.9903606902061501E-3</c:v>
                </c:pt>
                <c:pt idx="7">
                  <c:v>-2.451349537741454E-3</c:v>
                </c:pt>
                <c:pt idx="8">
                  <c:v>3.8401919305496302E-3</c:v>
                </c:pt>
                <c:pt idx="9">
                  <c:v>-1.8391290342615829E-2</c:v>
                </c:pt>
                <c:pt idx="10">
                  <c:v>-1.4598865219959045E-2</c:v>
                </c:pt>
                <c:pt idx="11">
                  <c:v>-2.112660370588171E-3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Database!$J$267:$J$278</c:f>
              <c:numCache>
                <c:formatCode>0%</c:formatCode>
                <c:ptCount val="12"/>
                <c:pt idx="0">
                  <c:v>2.751109675800829E-2</c:v>
                </c:pt>
                <c:pt idx="1">
                  <c:v>5.816101394265516E-2</c:v>
                </c:pt>
                <c:pt idx="2">
                  <c:v>2.7568148795482771E-2</c:v>
                </c:pt>
                <c:pt idx="3">
                  <c:v>4.8386800450071375E-3</c:v>
                </c:pt>
                <c:pt idx="4">
                  <c:v>-1.8399788343875789E-3</c:v>
                </c:pt>
                <c:pt idx="5">
                  <c:v>-5.6696225226153365E-3</c:v>
                </c:pt>
                <c:pt idx="6">
                  <c:v>-5.3036754569093956E-3</c:v>
                </c:pt>
                <c:pt idx="7">
                  <c:v>-8.5443370388389901E-3</c:v>
                </c:pt>
                <c:pt idx="8">
                  <c:v>1.4087748231887609E-2</c:v>
                </c:pt>
                <c:pt idx="9">
                  <c:v>2.7280351930887513E-3</c:v>
                </c:pt>
                <c:pt idx="10">
                  <c:v>-9.2372026636347911E-3</c:v>
                </c:pt>
                <c:pt idx="11">
                  <c:v>-4.5438170167471535E-3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4496"/>
        <c:axId val="107167744"/>
      </c:lineChart>
      <c:catAx>
        <c:axId val="1071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67744"/>
        <c:crosses val="autoZero"/>
        <c:auto val="1"/>
        <c:lblAlgn val="ctr"/>
        <c:lblOffset val="100"/>
        <c:noMultiLvlLbl val="0"/>
      </c:catAx>
      <c:valAx>
        <c:axId val="10716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14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Database!$I$279:$I$290</c:f>
              <c:numCache>
                <c:formatCode>0%</c:formatCode>
                <c:ptCount val="12"/>
                <c:pt idx="0">
                  <c:v>-6.2946091737050208E-2</c:v>
                </c:pt>
                <c:pt idx="1">
                  <c:v>-1.2340273586205163E-2</c:v>
                </c:pt>
                <c:pt idx="2">
                  <c:v>4.0099809753263237E-2</c:v>
                </c:pt>
                <c:pt idx="3">
                  <c:v>1.4729223403104231E-3</c:v>
                </c:pt>
                <c:pt idx="4">
                  <c:v>-1.5960625762465586E-2</c:v>
                </c:pt>
                <c:pt idx="5">
                  <c:v>-2.5843869664921228E-2</c:v>
                </c:pt>
                <c:pt idx="6">
                  <c:v>-2.4448030217928247E-2</c:v>
                </c:pt>
                <c:pt idx="7">
                  <c:v>3.7089290851180123E-2</c:v>
                </c:pt>
                <c:pt idx="8">
                  <c:v>9.9570994831722909E-2</c:v>
                </c:pt>
                <c:pt idx="9">
                  <c:v>7.1187611110127599E-2</c:v>
                </c:pt>
                <c:pt idx="10">
                  <c:v>2.6321526204526345E-2</c:v>
                </c:pt>
                <c:pt idx="11">
                  <c:v>-1.0832183550080754E-2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Database!$J$279:$J$290</c:f>
              <c:numCache>
                <c:formatCode>0%</c:formatCode>
                <c:ptCount val="12"/>
                <c:pt idx="0">
                  <c:v>-2.6540228780193399E-2</c:v>
                </c:pt>
                <c:pt idx="1">
                  <c:v>3.860343778819033E-2</c:v>
                </c:pt>
                <c:pt idx="2">
                  <c:v>4.5299628180381843E-2</c:v>
                </c:pt>
                <c:pt idx="3">
                  <c:v>-2.3767024322913822E-2</c:v>
                </c:pt>
                <c:pt idx="4">
                  <c:v>-3.153260361110255E-2</c:v>
                </c:pt>
                <c:pt idx="5">
                  <c:v>-1.9585915039324851E-2</c:v>
                </c:pt>
                <c:pt idx="6">
                  <c:v>-1.4873211577704132E-2</c:v>
                </c:pt>
                <c:pt idx="7">
                  <c:v>2.400806417877659E-2</c:v>
                </c:pt>
                <c:pt idx="8">
                  <c:v>0.11864684691578387</c:v>
                </c:pt>
                <c:pt idx="9">
                  <c:v>0.11236882696241794</c:v>
                </c:pt>
                <c:pt idx="10">
                  <c:v>5.3142801597250509E-2</c:v>
                </c:pt>
                <c:pt idx="11">
                  <c:v>-6.8068229651869093E-3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6032"/>
        <c:axId val="107169472"/>
      </c:lineChart>
      <c:catAx>
        <c:axId val="1071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69472"/>
        <c:crosses val="autoZero"/>
        <c:auto val="1"/>
        <c:lblAlgn val="ctr"/>
        <c:lblOffset val="100"/>
        <c:noMultiLvlLbl val="0"/>
      </c:catAx>
      <c:valAx>
        <c:axId val="107169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16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Database!$I$291:$I$302</c:f>
              <c:numCache>
                <c:formatCode>0%</c:formatCode>
                <c:ptCount val="12"/>
                <c:pt idx="0">
                  <c:v>-4.3309159086366941E-2</c:v>
                </c:pt>
                <c:pt idx="1">
                  <c:v>5.7599060327261252E-3</c:v>
                </c:pt>
                <c:pt idx="2">
                  <c:v>5.2209155929197205E-2</c:v>
                </c:pt>
                <c:pt idx="3">
                  <c:v>8.8807563904161231E-3</c:v>
                </c:pt>
                <c:pt idx="4">
                  <c:v>-1.3151586069197163E-2</c:v>
                </c:pt>
                <c:pt idx="5">
                  <c:v>-1.8498256844896553E-2</c:v>
                </c:pt>
                <c:pt idx="6">
                  <c:v>-2.4715464797763632E-2</c:v>
                </c:pt>
                <c:pt idx="7">
                  <c:v>2.2471061475822342E-3</c:v>
                </c:pt>
                <c:pt idx="8">
                  <c:v>4.3442721792060247E-2</c:v>
                </c:pt>
                <c:pt idx="9">
                  <c:v>5.328027712250237E-2</c:v>
                </c:pt>
                <c:pt idx="10">
                  <c:v>3.0977234794656538E-2</c:v>
                </c:pt>
                <c:pt idx="11">
                  <c:v>3.6265248361498138E-3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Database!$J$291:$J$302</c:f>
              <c:numCache>
                <c:formatCode>0%</c:formatCode>
                <c:ptCount val="12"/>
                <c:pt idx="0">
                  <c:v>-5.7479872041321656E-3</c:v>
                </c:pt>
                <c:pt idx="1">
                  <c:v>6.6059995733306967E-2</c:v>
                </c:pt>
                <c:pt idx="2">
                  <c:v>6.0055087256349157E-2</c:v>
                </c:pt>
                <c:pt idx="3">
                  <c:v>-1.4173667329168716E-2</c:v>
                </c:pt>
                <c:pt idx="4">
                  <c:v>-3.0751540029991233E-2</c:v>
                </c:pt>
                <c:pt idx="5">
                  <c:v>-1.6560705528707698E-2</c:v>
                </c:pt>
                <c:pt idx="6">
                  <c:v>-1.8004281808905141E-2</c:v>
                </c:pt>
                <c:pt idx="7">
                  <c:v>-8.9294852383068786E-3</c:v>
                </c:pt>
                <c:pt idx="8">
                  <c:v>4.609556350491615E-2</c:v>
                </c:pt>
                <c:pt idx="9">
                  <c:v>7.8714992056350935E-2</c:v>
                </c:pt>
                <c:pt idx="10">
                  <c:v>4.9683448246736539E-2</c:v>
                </c:pt>
                <c:pt idx="11">
                  <c:v>4.9335471025220515E-3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6544"/>
        <c:axId val="107171200"/>
      </c:lineChart>
      <c:catAx>
        <c:axId val="1071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71200"/>
        <c:crosses val="autoZero"/>
        <c:auto val="1"/>
        <c:lblAlgn val="ctr"/>
        <c:lblOffset val="100"/>
        <c:noMultiLvlLbl val="0"/>
      </c:catAx>
      <c:valAx>
        <c:axId val="107171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16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Database!$I$303:$I$314</c:f>
              <c:numCache>
                <c:formatCode>0%</c:formatCode>
                <c:ptCount val="12"/>
                <c:pt idx="0">
                  <c:v>-8.7720629669353241E-3</c:v>
                </c:pt>
                <c:pt idx="1">
                  <c:v>4.0197375119226067E-2</c:v>
                </c:pt>
                <c:pt idx="2">
                  <c:v>7.156045402335455E-2</c:v>
                </c:pt>
                <c:pt idx="3">
                  <c:v>3.2957088088014452E-2</c:v>
                </c:pt>
                <c:pt idx="4">
                  <c:v>9.718246343870862E-4</c:v>
                </c:pt>
                <c:pt idx="5">
                  <c:v>-1.4044188169398753E-2</c:v>
                </c:pt>
                <c:pt idx="6">
                  <c:v>-2.3509928957334648E-2</c:v>
                </c:pt>
                <c:pt idx="7">
                  <c:v>-1.1278875076155126E-2</c:v>
                </c:pt>
                <c:pt idx="8">
                  <c:v>3.7692802268003756E-3</c:v>
                </c:pt>
                <c:pt idx="9">
                  <c:v>2.8201285767658789E-3</c:v>
                </c:pt>
                <c:pt idx="10">
                  <c:v>4.1832689066758635E-4</c:v>
                </c:pt>
                <c:pt idx="11">
                  <c:v>6.145091027813643E-3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Database!$J$303:$J$314</c:f>
              <c:numCache>
                <c:formatCode>0%</c:formatCode>
                <c:ptCount val="12"/>
                <c:pt idx="0">
                  <c:v>1.8625181669087533E-2</c:v>
                </c:pt>
                <c:pt idx="1">
                  <c:v>9.9812791694308428E-2</c:v>
                </c:pt>
                <c:pt idx="2">
                  <c:v>8.5245709858910029E-2</c:v>
                </c:pt>
                <c:pt idx="3">
                  <c:v>7.3911644001850348E-3</c:v>
                </c:pt>
                <c:pt idx="4">
                  <c:v>-1.6582184849272052E-2</c:v>
                </c:pt>
                <c:pt idx="5">
                  <c:v>-1.5191186156954273E-2</c:v>
                </c:pt>
                <c:pt idx="6">
                  <c:v>-1.7319469550890344E-2</c:v>
                </c:pt>
                <c:pt idx="7">
                  <c:v>-2.4053707421545112E-2</c:v>
                </c:pt>
                <c:pt idx="8">
                  <c:v>4.678904067781842E-3</c:v>
                </c:pt>
                <c:pt idx="9">
                  <c:v>3.1113542387502257E-2</c:v>
                </c:pt>
                <c:pt idx="10">
                  <c:v>1.8274352878428136E-2</c:v>
                </c:pt>
                <c:pt idx="11">
                  <c:v>6.6590214117235426E-3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7056"/>
        <c:axId val="107172928"/>
      </c:lineChart>
      <c:catAx>
        <c:axId val="1071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72928"/>
        <c:crosses val="autoZero"/>
        <c:auto val="1"/>
        <c:lblAlgn val="ctr"/>
        <c:lblOffset val="100"/>
        <c:noMultiLvlLbl val="0"/>
      </c:catAx>
      <c:valAx>
        <c:axId val="107172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17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Database!$I$315:$I$326</c:f>
              <c:numCache>
                <c:formatCode>0%</c:formatCode>
                <c:ptCount val="12"/>
                <c:pt idx="0">
                  <c:v>-5.621236714290689E-3</c:v>
                </c:pt>
                <c:pt idx="1">
                  <c:v>3.7955623188262975E-2</c:v>
                </c:pt>
                <c:pt idx="2">
                  <c:v>7.1203209178912985E-2</c:v>
                </c:pt>
                <c:pt idx="3">
                  <c:v>5.5105163773891172E-2</c:v>
                </c:pt>
                <c:pt idx="4">
                  <c:v>2.4914549466001155E-2</c:v>
                </c:pt>
                <c:pt idx="5">
                  <c:v>5.5512643211664821E-4</c:v>
                </c:pt>
                <c:pt idx="6">
                  <c:v>-1.168277492376798E-2</c:v>
                </c:pt>
                <c:pt idx="7">
                  <c:v>-3.4934553236684483E-3</c:v>
                </c:pt>
                <c:pt idx="8">
                  <c:v>1.199848440606699E-3</c:v>
                </c:pt>
                <c:pt idx="9">
                  <c:v>-1.3638138424874846E-2</c:v>
                </c:pt>
                <c:pt idx="10">
                  <c:v>-3.2041336191569646E-2</c:v>
                </c:pt>
                <c:pt idx="11">
                  <c:v>-1.6413309800960129E-2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Database!$J$315:$J$326</c:f>
              <c:numCache>
                <c:formatCode>0%</c:formatCode>
                <c:ptCount val="12"/>
                <c:pt idx="0">
                  <c:v>1.2586014272541513E-2</c:v>
                </c:pt>
                <c:pt idx="1">
                  <c:v>8.7739555929596258E-2</c:v>
                </c:pt>
                <c:pt idx="2">
                  <c:v>8.7658145499452764E-2</c:v>
                </c:pt>
                <c:pt idx="3">
                  <c:v>3.3040719299697915E-2</c:v>
                </c:pt>
                <c:pt idx="4">
                  <c:v>3.0610807354257254E-3</c:v>
                </c:pt>
                <c:pt idx="5">
                  <c:v>-7.4658094479638669E-3</c:v>
                </c:pt>
                <c:pt idx="6">
                  <c:v>-1.0909398079451882E-2</c:v>
                </c:pt>
                <c:pt idx="7">
                  <c:v>-1.3190429068507958E-2</c:v>
                </c:pt>
                <c:pt idx="8">
                  <c:v>5.7731692712504005E-3</c:v>
                </c:pt>
                <c:pt idx="9">
                  <c:v>1.7224557343159287E-2</c:v>
                </c:pt>
                <c:pt idx="10">
                  <c:v>-6.7150250303801284E-3</c:v>
                </c:pt>
                <c:pt idx="11">
                  <c:v>-1.3798618826554466E-2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7568"/>
        <c:axId val="107174656"/>
      </c:lineChart>
      <c:catAx>
        <c:axId val="1071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74656"/>
        <c:crosses val="autoZero"/>
        <c:auto val="1"/>
        <c:lblAlgn val="ctr"/>
        <c:lblOffset val="100"/>
        <c:noMultiLvlLbl val="0"/>
      </c:catAx>
      <c:valAx>
        <c:axId val="10717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1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Database!$I$3:$I$14</c:f>
              <c:numCache>
                <c:formatCode>0%</c:formatCode>
                <c:ptCount val="12"/>
                <c:pt idx="0">
                  <c:v>-3.3926533219032766E-2</c:v>
                </c:pt>
                <c:pt idx="1">
                  <c:v>2.0396267807102193E-2</c:v>
                </c:pt>
                <c:pt idx="2">
                  <c:v>6.1824606379906562E-2</c:v>
                </c:pt>
                <c:pt idx="3">
                  <c:v>-6.2604232423457322E-3</c:v>
                </c:pt>
                <c:pt idx="4">
                  <c:v>-1.0000332670558961E-2</c:v>
                </c:pt>
                <c:pt idx="5">
                  <c:v>-9.9143741015156172E-3</c:v>
                </c:pt>
                <c:pt idx="6">
                  <c:v>-8.6309179253795474E-3</c:v>
                </c:pt>
                <c:pt idx="7">
                  <c:v>3.2615706507805799E-2</c:v>
                </c:pt>
                <c:pt idx="8">
                  <c:v>6.051991142167E-2</c:v>
                </c:pt>
                <c:pt idx="9">
                  <c:v>4.0076834656084456E-2</c:v>
                </c:pt>
                <c:pt idx="10">
                  <c:v>8.3626742630452664E-4</c:v>
                </c:pt>
                <c:pt idx="11">
                  <c:v>-3.8898318221360528E-2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Database!$J$3:$J$14</c:f>
              <c:numCache>
                <c:formatCode>0%</c:formatCode>
                <c:ptCount val="12"/>
                <c:pt idx="0">
                  <c:v>-1.4533721679283657E-2</c:v>
                </c:pt>
                <c:pt idx="1">
                  <c:v>2.1558881856536122E-2</c:v>
                </c:pt>
                <c:pt idx="2">
                  <c:v>4.272870643947535E-2</c:v>
                </c:pt>
                <c:pt idx="3">
                  <c:v>-4.9520900487652897E-3</c:v>
                </c:pt>
                <c:pt idx="4">
                  <c:v>-1.113510247207139E-2</c:v>
                </c:pt>
                <c:pt idx="5">
                  <c:v>-1.5928357706880097E-2</c:v>
                </c:pt>
                <c:pt idx="6">
                  <c:v>-6.3559322033898358E-2</c:v>
                </c:pt>
                <c:pt idx="7">
                  <c:v>6.0708898944193068E-2</c:v>
                </c:pt>
                <c:pt idx="8">
                  <c:v>7.2076690972785129E-2</c:v>
                </c:pt>
                <c:pt idx="9">
                  <c:v>5.6308359644570351E-2</c:v>
                </c:pt>
                <c:pt idx="10">
                  <c:v>8.9767096661216295E-3</c:v>
                </c:pt>
                <c:pt idx="11">
                  <c:v>-5.1663175157020902E-2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2992"/>
        <c:axId val="103508224"/>
      </c:lineChart>
      <c:catAx>
        <c:axId val="1026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08224"/>
        <c:crosses val="autoZero"/>
        <c:auto val="1"/>
        <c:lblAlgn val="ctr"/>
        <c:lblOffset val="100"/>
        <c:noMultiLvlLbl val="0"/>
      </c:catAx>
      <c:valAx>
        <c:axId val="103508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2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Database!$I$327:$I$338</c:f>
              <c:numCache>
                <c:formatCode>0%</c:formatCode>
                <c:ptCount val="12"/>
                <c:pt idx="0">
                  <c:v>-2.7963449684932751E-2</c:v>
                </c:pt>
                <c:pt idx="1">
                  <c:v>-2.4601795431914764E-2</c:v>
                </c:pt>
                <c:pt idx="2">
                  <c:v>-1.6490318595354582E-2</c:v>
                </c:pt>
                <c:pt idx="3">
                  <c:v>-1.7775928976737299E-2</c:v>
                </c:pt>
                <c:pt idx="4">
                  <c:v>-1.3856042859979146E-2</c:v>
                </c:pt>
                <c:pt idx="5">
                  <c:v>-1.0301440933452578E-2</c:v>
                </c:pt>
                <c:pt idx="6">
                  <c:v>-1.3270874501540457E-2</c:v>
                </c:pt>
                <c:pt idx="7">
                  <c:v>-4.2350919044890613E-2</c:v>
                </c:pt>
                <c:pt idx="8">
                  <c:v>-5.6120085197296429E-2</c:v>
                </c:pt>
                <c:pt idx="9">
                  <c:v>-5.7476619538869109E-2</c:v>
                </c:pt>
                <c:pt idx="10">
                  <c:v>-5.1573492933709872E-2</c:v>
                </c:pt>
                <c:pt idx="11">
                  <c:v>-4.343939899961019E-2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Database!$J$327:$J$338</c:f>
              <c:numCache>
                <c:formatCode>0%</c:formatCode>
                <c:ptCount val="12"/>
                <c:pt idx="0">
                  <c:v>-3.5087451222343094E-2</c:v>
                </c:pt>
                <c:pt idx="1">
                  <c:v>-2.5162705210849866E-2</c:v>
                </c:pt>
                <c:pt idx="2">
                  <c:v>-2.1302953304359763E-2</c:v>
                </c:pt>
                <c:pt idx="3">
                  <c:v>-1.5424603027827133E-2</c:v>
                </c:pt>
                <c:pt idx="4">
                  <c:v>-2.0570963777873819E-2</c:v>
                </c:pt>
                <c:pt idx="5">
                  <c:v>-1.2496854858158168E-2</c:v>
                </c:pt>
                <c:pt idx="6">
                  <c:v>-2.1531672068086649E-2</c:v>
                </c:pt>
                <c:pt idx="7">
                  <c:v>-4.1989612829965786E-2</c:v>
                </c:pt>
                <c:pt idx="8">
                  <c:v>-6.5233500378031287E-2</c:v>
                </c:pt>
                <c:pt idx="9">
                  <c:v>-7.0477631402842064E-2</c:v>
                </c:pt>
                <c:pt idx="10">
                  <c:v>-6.8229595227613807E-2</c:v>
                </c:pt>
                <c:pt idx="11">
                  <c:v>-5.9365729643270825E-2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8080"/>
        <c:axId val="107373696"/>
      </c:lineChart>
      <c:catAx>
        <c:axId val="1071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73696"/>
        <c:crosses val="autoZero"/>
        <c:auto val="1"/>
        <c:lblAlgn val="ctr"/>
        <c:lblOffset val="100"/>
        <c:noMultiLvlLbl val="0"/>
      </c:catAx>
      <c:valAx>
        <c:axId val="107373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118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Database!$I$339:$I$350</c:f>
              <c:numCache>
                <c:formatCode>0%</c:formatCode>
                <c:ptCount val="12"/>
                <c:pt idx="0">
                  <c:v>-5.8171218497862033E-2</c:v>
                </c:pt>
                <c:pt idx="1">
                  <c:v>-5.2428686310534912E-2</c:v>
                </c:pt>
                <c:pt idx="2">
                  <c:v>-4.1013614820048727E-2</c:v>
                </c:pt>
                <c:pt idx="3">
                  <c:v>-3.0103537256047051E-2</c:v>
                </c:pt>
                <c:pt idx="4">
                  <c:v>-2.714382533134253E-2</c:v>
                </c:pt>
                <c:pt idx="5">
                  <c:v>-2.5694435156070415E-2</c:v>
                </c:pt>
                <c:pt idx="6">
                  <c:v>-2.5970013635870749E-2</c:v>
                </c:pt>
                <c:pt idx="7">
                  <c:v>-3.8104778573037387E-2</c:v>
                </c:pt>
                <c:pt idx="8">
                  <c:v>-6.2436322276286614E-2</c:v>
                </c:pt>
                <c:pt idx="9">
                  <c:v>-8.3387532830742656E-2</c:v>
                </c:pt>
                <c:pt idx="10">
                  <c:v>-8.9921977082356302E-2</c:v>
                </c:pt>
                <c:pt idx="11">
                  <c:v>-8.0897291705017776E-2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Database!$J$339:$J$350</c:f>
              <c:numCache>
                <c:formatCode>0%</c:formatCode>
                <c:ptCount val="12"/>
                <c:pt idx="0">
                  <c:v>-7.0060705402955434E-2</c:v>
                </c:pt>
                <c:pt idx="1">
                  <c:v>-5.6009754776077281E-2</c:v>
                </c:pt>
                <c:pt idx="2">
                  <c:v>-4.7870747306227382E-2</c:v>
                </c:pt>
                <c:pt idx="3">
                  <c:v>-3.5163900166983342E-2</c:v>
                </c:pt>
                <c:pt idx="4">
                  <c:v>-3.3799752526968894E-2</c:v>
                </c:pt>
                <c:pt idx="5">
                  <c:v>-3.3749760417512098E-2</c:v>
                </c:pt>
                <c:pt idx="6">
                  <c:v>-3.3359211741382212E-2</c:v>
                </c:pt>
                <c:pt idx="7">
                  <c:v>-4.8047378325513937E-2</c:v>
                </c:pt>
                <c:pt idx="8">
                  <c:v>-7.0998537360576597E-2</c:v>
                </c:pt>
                <c:pt idx="9">
                  <c:v>-8.9294819098302419E-2</c:v>
                </c:pt>
                <c:pt idx="10">
                  <c:v>-9.8680120082167949E-2</c:v>
                </c:pt>
                <c:pt idx="11">
                  <c:v>-8.7701054113904053E-2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7344"/>
        <c:axId val="107375424"/>
      </c:lineChart>
      <c:catAx>
        <c:axId val="1075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75424"/>
        <c:crosses val="autoZero"/>
        <c:auto val="1"/>
        <c:lblAlgn val="ctr"/>
        <c:lblOffset val="100"/>
        <c:noMultiLvlLbl val="0"/>
      </c:catAx>
      <c:valAx>
        <c:axId val="107375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7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Database!$I$351:$I$362</c:f>
              <c:numCache>
                <c:formatCode>0%</c:formatCode>
                <c:ptCount val="12"/>
                <c:pt idx="0">
                  <c:v>-7.1719806080480869E-2</c:v>
                </c:pt>
                <c:pt idx="1">
                  <c:v>-7.7846666616870119E-2</c:v>
                </c:pt>
                <c:pt idx="2">
                  <c:v>-7.2123423646084289E-2</c:v>
                </c:pt>
                <c:pt idx="3">
                  <c:v>-5.8443386178793223E-2</c:v>
                </c:pt>
                <c:pt idx="4">
                  <c:v>-4.9997713263124022E-2</c:v>
                </c:pt>
                <c:pt idx="5">
                  <c:v>-4.4530261904086113E-2</c:v>
                </c:pt>
                <c:pt idx="6">
                  <c:v>-3.8687434194881867E-2</c:v>
                </c:pt>
                <c:pt idx="7">
                  <c:v>-3.6920349780164417E-2</c:v>
                </c:pt>
                <c:pt idx="8">
                  <c:v>-4.0970800543340714E-2</c:v>
                </c:pt>
                <c:pt idx="9">
                  <c:v>-5.2435407882418204E-2</c:v>
                </c:pt>
                <c:pt idx="10">
                  <c:v>-7.2231333522658009E-2</c:v>
                </c:pt>
                <c:pt idx="11">
                  <c:v>-7.3738448283627717E-2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Database!$J$351:$J$362</c:f>
              <c:numCache>
                <c:formatCode>0%</c:formatCode>
                <c:ptCount val="12"/>
                <c:pt idx="0">
                  <c:v>-7.6391395226892686E-2</c:v>
                </c:pt>
                <c:pt idx="1">
                  <c:v>-8.455096668789816E-2</c:v>
                </c:pt>
                <c:pt idx="2">
                  <c:v>-7.3934350271301394E-2</c:v>
                </c:pt>
                <c:pt idx="3">
                  <c:v>-6.1110347502347916E-2</c:v>
                </c:pt>
                <c:pt idx="4">
                  <c:v>-5.5355461587984787E-2</c:v>
                </c:pt>
                <c:pt idx="5">
                  <c:v>-5.407039254424173E-2</c:v>
                </c:pt>
                <c:pt idx="6">
                  <c:v>-4.9093339028793759E-2</c:v>
                </c:pt>
                <c:pt idx="7">
                  <c:v>-4.3445112064942018E-2</c:v>
                </c:pt>
                <c:pt idx="8">
                  <c:v>-4.7940340045856678E-2</c:v>
                </c:pt>
                <c:pt idx="9">
                  <c:v>-5.5867063800804639E-2</c:v>
                </c:pt>
                <c:pt idx="10">
                  <c:v>-7.1439402707183602E-2</c:v>
                </c:pt>
                <c:pt idx="11">
                  <c:v>-7.5079706861199469E-2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1856"/>
        <c:axId val="107377152"/>
      </c:lineChart>
      <c:catAx>
        <c:axId val="1050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77152"/>
        <c:crosses val="autoZero"/>
        <c:auto val="1"/>
        <c:lblAlgn val="ctr"/>
        <c:lblOffset val="100"/>
        <c:noMultiLvlLbl val="0"/>
      </c:catAx>
      <c:valAx>
        <c:axId val="107377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81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Database!$I$363:$I$374</c:f>
              <c:numCache>
                <c:formatCode>0%</c:formatCode>
                <c:ptCount val="12"/>
                <c:pt idx="0">
                  <c:v>-7.192254335574387E-2</c:v>
                </c:pt>
                <c:pt idx="1">
                  <c:v>5.9306319821703975E-3</c:v>
                </c:pt>
                <c:pt idx="2">
                  <c:v>-6.4595918238191437E-3</c:v>
                </c:pt>
                <c:pt idx="3">
                  <c:v>-2.7882780520437033E-2</c:v>
                </c:pt>
                <c:pt idx="4">
                  <c:v>-1.8967551233874447E-2</c:v>
                </c:pt>
                <c:pt idx="5">
                  <c:v>-3.1240111613158185E-2</c:v>
                </c:pt>
                <c:pt idx="6">
                  <c:v>-1.7951299726929638E-2</c:v>
                </c:pt>
                <c:pt idx="7">
                  <c:v>4.5034782087415787E-3</c:v>
                </c:pt>
                <c:pt idx="8">
                  <c:v>-9.0318530335740336E-3</c:v>
                </c:pt>
                <c:pt idx="9">
                  <c:v>-4.1154829059413499E-2</c:v>
                </c:pt>
                <c:pt idx="10">
                  <c:v>-4.4221943021253728E-2</c:v>
                </c:pt>
                <c:pt idx="11">
                  <c:v>-6.1533772091620829E-2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Database!$J$363:$J$374</c:f>
              <c:numCache>
                <c:formatCode>0%</c:formatCode>
                <c:ptCount val="12"/>
                <c:pt idx="0">
                  <c:v>-3.7560211071932637E-2</c:v>
                </c:pt>
                <c:pt idx="1">
                  <c:v>1.4997204474601022E-2</c:v>
                </c:pt>
                <c:pt idx="2">
                  <c:v>-1.7665742516856087E-2</c:v>
                </c:pt>
                <c:pt idx="3">
                  <c:v>-4.2370687989943256E-2</c:v>
                </c:pt>
                <c:pt idx="4">
                  <c:v>-2.4542217172920912E-2</c:v>
                </c:pt>
                <c:pt idx="5">
                  <c:v>-2.7759223128239818E-2</c:v>
                </c:pt>
                <c:pt idx="6">
                  <c:v>-2.2909339320244127E-2</c:v>
                </c:pt>
                <c:pt idx="7">
                  <c:v>-1.6843814174399008E-3</c:v>
                </c:pt>
                <c:pt idx="8">
                  <c:v>1.3196786929192462E-3</c:v>
                </c:pt>
                <c:pt idx="9">
                  <c:v>-3.6344639180191332E-2</c:v>
                </c:pt>
                <c:pt idx="10">
                  <c:v>-5.3461841630408569E-2</c:v>
                </c:pt>
                <c:pt idx="11">
                  <c:v>-8.0235442559690659E-2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1344"/>
        <c:axId val="107378880"/>
      </c:lineChart>
      <c:catAx>
        <c:axId val="1050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78880"/>
        <c:crosses val="autoZero"/>
        <c:auto val="1"/>
        <c:lblAlgn val="ctr"/>
        <c:lblOffset val="100"/>
        <c:noMultiLvlLbl val="0"/>
      </c:catAx>
      <c:valAx>
        <c:axId val="107378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8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Database!$I$375:$I$386</c:f>
              <c:numCache>
                <c:formatCode>0%</c:formatCode>
                <c:ptCount val="12"/>
                <c:pt idx="0">
                  <c:v>-8.876242723184527E-2</c:v>
                </c:pt>
                <c:pt idx="1">
                  <c:v>-1.8957333885245831E-2</c:v>
                </c:pt>
                <c:pt idx="2">
                  <c:v>-2.2588472820796547E-2</c:v>
                </c:pt>
                <c:pt idx="3">
                  <c:v>-4.126796376887263E-2</c:v>
                </c:pt>
                <c:pt idx="4">
                  <c:v>-2.8302825843942024E-2</c:v>
                </c:pt>
                <c:pt idx="5">
                  <c:v>-4.2800010915733891E-2</c:v>
                </c:pt>
                <c:pt idx="6">
                  <c:v>-3.3510464588135079E-2</c:v>
                </c:pt>
                <c:pt idx="7">
                  <c:v>-2.9822885875518367E-2</c:v>
                </c:pt>
                <c:pt idx="8">
                  <c:v>-3.0305081382008513E-2</c:v>
                </c:pt>
                <c:pt idx="9">
                  <c:v>-6.907133060674972E-2</c:v>
                </c:pt>
                <c:pt idx="10">
                  <c:v>-7.729429874557904E-2</c:v>
                </c:pt>
                <c:pt idx="11">
                  <c:v>-9.0639500779730972E-2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Database!$J$375:$J$386</c:f>
              <c:numCache>
                <c:formatCode>0%</c:formatCode>
                <c:ptCount val="12"/>
                <c:pt idx="0">
                  <c:v>-5.8105648015221292E-2</c:v>
                </c:pt>
                <c:pt idx="1">
                  <c:v>-6.978257760174E-3</c:v>
                </c:pt>
                <c:pt idx="2">
                  <c:v>-4.0628337022240224E-2</c:v>
                </c:pt>
                <c:pt idx="3">
                  <c:v>-5.586317217500749E-2</c:v>
                </c:pt>
                <c:pt idx="4">
                  <c:v>-4.2822930954726869E-2</c:v>
                </c:pt>
                <c:pt idx="5">
                  <c:v>-4.0788106775940004E-2</c:v>
                </c:pt>
                <c:pt idx="6">
                  <c:v>-4.3717805035599258E-2</c:v>
                </c:pt>
                <c:pt idx="7">
                  <c:v>-4.6882528049122338E-2</c:v>
                </c:pt>
                <c:pt idx="8">
                  <c:v>-2.9725233173351052E-2</c:v>
                </c:pt>
                <c:pt idx="9">
                  <c:v>-6.1021251291695819E-2</c:v>
                </c:pt>
                <c:pt idx="10">
                  <c:v>-8.2438999928510698E-2</c:v>
                </c:pt>
                <c:pt idx="11">
                  <c:v>-9.9344750537079765E-2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7856"/>
        <c:axId val="131671168"/>
      </c:lineChart>
      <c:catAx>
        <c:axId val="1075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71168"/>
        <c:crosses val="autoZero"/>
        <c:auto val="1"/>
        <c:lblAlgn val="ctr"/>
        <c:lblOffset val="100"/>
        <c:noMultiLvlLbl val="0"/>
      </c:catAx>
      <c:valAx>
        <c:axId val="131671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Database!$I$387:$I$398</c:f>
              <c:numCache>
                <c:formatCode>0%</c:formatCode>
                <c:ptCount val="12"/>
                <c:pt idx="0">
                  <c:v>-7.6590001047952744E-2</c:v>
                </c:pt>
                <c:pt idx="1">
                  <c:v>-3.9072409586793679E-2</c:v>
                </c:pt>
                <c:pt idx="2">
                  <c:v>-4.2674282406210441E-2</c:v>
                </c:pt>
                <c:pt idx="3">
                  <c:v>-5.8820112744763467E-2</c:v>
                </c:pt>
                <c:pt idx="4">
                  <c:v>-4.8216825511644079E-2</c:v>
                </c:pt>
                <c:pt idx="5">
                  <c:v>-5.9986774340977697E-2</c:v>
                </c:pt>
                <c:pt idx="6">
                  <c:v>-4.6400077064181013E-2</c:v>
                </c:pt>
                <c:pt idx="7">
                  <c:v>-4.0839097858135075E-2</c:v>
                </c:pt>
                <c:pt idx="8">
                  <c:v>-3.31758732315241E-2</c:v>
                </c:pt>
                <c:pt idx="9">
                  <c:v>-5.8830802510926247E-2</c:v>
                </c:pt>
                <c:pt idx="10">
                  <c:v>-6.6146458356184837E-2</c:v>
                </c:pt>
                <c:pt idx="11">
                  <c:v>-7.4360659953187053E-2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Database!$J$387:$J$398</c:f>
              <c:numCache>
                <c:formatCode>0%</c:formatCode>
                <c:ptCount val="12"/>
                <c:pt idx="0">
                  <c:v>-4.9329605394470108E-2</c:v>
                </c:pt>
                <c:pt idx="1">
                  <c:v>-2.245402192922925E-2</c:v>
                </c:pt>
                <c:pt idx="2">
                  <c:v>-5.8963577138492075E-2</c:v>
                </c:pt>
                <c:pt idx="3">
                  <c:v>-6.9142628494300834E-2</c:v>
                </c:pt>
                <c:pt idx="4">
                  <c:v>-6.2828813408591117E-2</c:v>
                </c:pt>
                <c:pt idx="5">
                  <c:v>-6.0847341486129157E-2</c:v>
                </c:pt>
                <c:pt idx="6">
                  <c:v>-5.9073997781193419E-2</c:v>
                </c:pt>
                <c:pt idx="7">
                  <c:v>-5.6998474645359253E-2</c:v>
                </c:pt>
                <c:pt idx="8">
                  <c:v>-2.9772234459842072E-2</c:v>
                </c:pt>
                <c:pt idx="9">
                  <c:v>-4.5550236390460054E-2</c:v>
                </c:pt>
                <c:pt idx="10">
                  <c:v>-6.4608079488689518E-2</c:v>
                </c:pt>
                <c:pt idx="11">
                  <c:v>-7.5669134566587831E-2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8368"/>
        <c:axId val="131672896"/>
      </c:lineChart>
      <c:catAx>
        <c:axId val="1075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72896"/>
        <c:crosses val="autoZero"/>
        <c:auto val="1"/>
        <c:lblAlgn val="ctr"/>
        <c:lblOffset val="100"/>
        <c:noMultiLvlLbl val="0"/>
      </c:catAx>
      <c:valAx>
        <c:axId val="131672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8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Database!$I$399:$I$410</c:f>
              <c:numCache>
                <c:formatCode>0%</c:formatCode>
                <c:ptCount val="12"/>
                <c:pt idx="0">
                  <c:v>-8.9962447513960375E-2</c:v>
                </c:pt>
                <c:pt idx="1">
                  <c:v>-3.59140572682769E-2</c:v>
                </c:pt>
                <c:pt idx="2">
                  <c:v>2.321391087326068E-2</c:v>
                </c:pt>
                <c:pt idx="3">
                  <c:v>-1.5984756834125834E-2</c:v>
                </c:pt>
                <c:pt idx="4">
                  <c:v>-2.9083264211134562E-2</c:v>
                </c:pt>
                <c:pt idx="5">
                  <c:v>-3.5945730661498219E-2</c:v>
                </c:pt>
                <c:pt idx="6">
                  <c:v>-3.8614447903924001E-2</c:v>
                </c:pt>
                <c:pt idx="7">
                  <c:v>-7.8785414038090688E-3</c:v>
                </c:pt>
                <c:pt idx="8">
                  <c:v>3.8914343008972355E-2</c:v>
                </c:pt>
                <c:pt idx="9">
                  <c:v>8.2652143655770009E-3</c:v>
                </c:pt>
                <c:pt idx="10">
                  <c:v>-2.7069979368650819E-2</c:v>
                </c:pt>
                <c:pt idx="11">
                  <c:v>-5.3842458247420143E-2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Database!$J$399:$J$410</c:f>
              <c:numCache>
                <c:formatCode>0%</c:formatCode>
                <c:ptCount val="12"/>
                <c:pt idx="0">
                  <c:v>-6.0866600767022286E-2</c:v>
                </c:pt>
                <c:pt idx="1">
                  <c:v>1.3009670840916265E-2</c:v>
                </c:pt>
                <c:pt idx="2">
                  <c:v>2.3543214507795639E-2</c:v>
                </c:pt>
                <c:pt idx="3">
                  <c:v>-3.8344868661579733E-2</c:v>
                </c:pt>
                <c:pt idx="4">
                  <c:v>-5.099677894054766E-2</c:v>
                </c:pt>
                <c:pt idx="5">
                  <c:v>-3.1925221829969083E-2</c:v>
                </c:pt>
                <c:pt idx="6">
                  <c:v>-3.8452167300319348E-2</c:v>
                </c:pt>
                <c:pt idx="7">
                  <c:v>-2.0627702596143216E-2</c:v>
                </c:pt>
                <c:pt idx="8">
                  <c:v>4.5883691046183922E-2</c:v>
                </c:pt>
                <c:pt idx="9">
                  <c:v>3.2905218406050075E-2</c:v>
                </c:pt>
                <c:pt idx="10">
                  <c:v>-1.906096585656445E-2</c:v>
                </c:pt>
                <c:pt idx="11">
                  <c:v>-6.5667563979061233E-2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8880"/>
        <c:axId val="131674624"/>
      </c:lineChart>
      <c:catAx>
        <c:axId val="1075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74624"/>
        <c:crosses val="autoZero"/>
        <c:auto val="1"/>
        <c:lblAlgn val="ctr"/>
        <c:lblOffset val="100"/>
        <c:noMultiLvlLbl val="0"/>
      </c:catAx>
      <c:valAx>
        <c:axId val="13167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Database!$I$411:$I$422</c:f>
              <c:numCache>
                <c:formatCode>0%</c:formatCode>
                <c:ptCount val="12"/>
                <c:pt idx="0">
                  <c:v>-9.9903771689686158E-2</c:v>
                </c:pt>
                <c:pt idx="1">
                  <c:v>-4.699276626094049E-2</c:v>
                </c:pt>
                <c:pt idx="2">
                  <c:v>9.472060383042125E-3</c:v>
                </c:pt>
                <c:pt idx="3">
                  <c:v>-2.094754519384091E-2</c:v>
                </c:pt>
                <c:pt idx="4">
                  <c:v>-3.9553952875407486E-2</c:v>
                </c:pt>
                <c:pt idx="5">
                  <c:v>-4.3805710040688839E-2</c:v>
                </c:pt>
                <c:pt idx="6">
                  <c:v>-5.0206328863011282E-2</c:v>
                </c:pt>
                <c:pt idx="7">
                  <c:v>-3.6301568178631484E-2</c:v>
                </c:pt>
                <c:pt idx="8">
                  <c:v>-2.218049002530912E-2</c:v>
                </c:pt>
                <c:pt idx="9">
                  <c:v>-3.5620315829126434E-2</c:v>
                </c:pt>
                <c:pt idx="10">
                  <c:v>-6.2300863795377227E-2</c:v>
                </c:pt>
                <c:pt idx="11">
                  <c:v>-7.7814811290610048E-2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Database!$J$411:$J$422</c:f>
              <c:numCache>
                <c:formatCode>0%</c:formatCode>
                <c:ptCount val="12"/>
                <c:pt idx="0">
                  <c:v>-7.611482115349219E-2</c:v>
                </c:pt>
                <c:pt idx="1">
                  <c:v>6.3351119423894712E-3</c:v>
                </c:pt>
                <c:pt idx="2">
                  <c:v>9.7970099968179621E-3</c:v>
                </c:pt>
                <c:pt idx="3">
                  <c:v>-4.8324397864979218E-2</c:v>
                </c:pt>
                <c:pt idx="4">
                  <c:v>-6.3174934216290307E-2</c:v>
                </c:pt>
                <c:pt idx="5">
                  <c:v>-4.9919884792281689E-2</c:v>
                </c:pt>
                <c:pt idx="6">
                  <c:v>-5.080302397250569E-2</c:v>
                </c:pt>
                <c:pt idx="7">
                  <c:v>-5.6471773673614112E-2</c:v>
                </c:pt>
                <c:pt idx="8">
                  <c:v>-2.8612317680840115E-2</c:v>
                </c:pt>
                <c:pt idx="9">
                  <c:v>-1.8335855108009856E-2</c:v>
                </c:pt>
                <c:pt idx="10">
                  <c:v>-5.4250319645410161E-2</c:v>
                </c:pt>
                <c:pt idx="11">
                  <c:v>-8.3302074799197351E-2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9392"/>
        <c:axId val="131676352"/>
      </c:lineChart>
      <c:catAx>
        <c:axId val="1075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76352"/>
        <c:crosses val="autoZero"/>
        <c:auto val="1"/>
        <c:lblAlgn val="ctr"/>
        <c:lblOffset val="100"/>
        <c:noMultiLvlLbl val="0"/>
      </c:catAx>
      <c:valAx>
        <c:axId val="131676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Database!$I$423:$I$434</c:f>
              <c:numCache>
                <c:formatCode>0%</c:formatCode>
                <c:ptCount val="12"/>
                <c:pt idx="0">
                  <c:v>-7.9944382599677191E-2</c:v>
                </c:pt>
                <c:pt idx="1">
                  <c:v>-4.1020820404632632E-2</c:v>
                </c:pt>
                <c:pt idx="2">
                  <c:v>-5.4751182671430197E-3</c:v>
                </c:pt>
                <c:pt idx="3">
                  <c:v>-2.6690439140263932E-2</c:v>
                </c:pt>
                <c:pt idx="4">
                  <c:v>-4.8660893751853597E-2</c:v>
                </c:pt>
                <c:pt idx="5">
                  <c:v>-5.8129082867637072E-2</c:v>
                </c:pt>
                <c:pt idx="6">
                  <c:v>-6.1429718503588249E-2</c:v>
                </c:pt>
                <c:pt idx="7">
                  <c:v>-4.7697927240571002E-2</c:v>
                </c:pt>
                <c:pt idx="8">
                  <c:v>-3.7397050575015092E-2</c:v>
                </c:pt>
                <c:pt idx="9">
                  <c:v>-4.996481896242936E-2</c:v>
                </c:pt>
                <c:pt idx="10">
                  <c:v>-7.1792342993069344E-2</c:v>
                </c:pt>
                <c:pt idx="11">
                  <c:v>-6.7980359899947801E-2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Database!$J$423:$J$434</c:f>
              <c:numCache>
                <c:formatCode>0%</c:formatCode>
                <c:ptCount val="12"/>
                <c:pt idx="0">
                  <c:v>-5.9524015135681285E-2</c:v>
                </c:pt>
                <c:pt idx="1">
                  <c:v>6.5197973610568337E-3</c:v>
                </c:pt>
                <c:pt idx="2">
                  <c:v>5.1646036305529105E-3</c:v>
                </c:pt>
                <c:pt idx="3">
                  <c:v>-5.35903719832211E-2</c:v>
                </c:pt>
                <c:pt idx="4">
                  <c:v>-7.0726209206806473E-2</c:v>
                </c:pt>
                <c:pt idx="5">
                  <c:v>-6.8572144202559235E-2</c:v>
                </c:pt>
                <c:pt idx="6">
                  <c:v>-6.5837041683872027E-2</c:v>
                </c:pt>
                <c:pt idx="7">
                  <c:v>-6.6318252244264436E-2</c:v>
                </c:pt>
                <c:pt idx="8">
                  <c:v>-4.3273905868630738E-2</c:v>
                </c:pt>
                <c:pt idx="9">
                  <c:v>-2.662945079751855E-2</c:v>
                </c:pt>
                <c:pt idx="10">
                  <c:v>-5.4543988443316295E-2</c:v>
                </c:pt>
                <c:pt idx="11">
                  <c:v>-6.901980233556812E-2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9904"/>
        <c:axId val="132202496"/>
      </c:lineChart>
      <c:catAx>
        <c:axId val="107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02496"/>
        <c:crosses val="autoZero"/>
        <c:auto val="1"/>
        <c:lblAlgn val="ctr"/>
        <c:lblOffset val="100"/>
        <c:noMultiLvlLbl val="0"/>
      </c:catAx>
      <c:valAx>
        <c:axId val="132202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9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Database!$I$435:$I$446</c:f>
              <c:numCache>
                <c:formatCode>0%</c:formatCode>
                <c:ptCount val="12"/>
                <c:pt idx="0">
                  <c:v>-0.14349226014105609</c:v>
                </c:pt>
                <c:pt idx="1">
                  <c:v>-8.629149723073283E-2</c:v>
                </c:pt>
                <c:pt idx="2">
                  <c:v>-1.8141644474213771E-2</c:v>
                </c:pt>
                <c:pt idx="3">
                  <c:v>-4.5049722863047023E-2</c:v>
                </c:pt>
                <c:pt idx="4">
                  <c:v>-5.4944779682666325E-2</c:v>
                </c:pt>
                <c:pt idx="5">
                  <c:v>-6.0754975147631764E-2</c:v>
                </c:pt>
                <c:pt idx="6">
                  <c:v>-6.3633469915941876E-2</c:v>
                </c:pt>
                <c:pt idx="7">
                  <c:v>-4.5906800879622942E-2</c:v>
                </c:pt>
                <c:pt idx="8">
                  <c:v>-2.5100297018169133E-2</c:v>
                </c:pt>
                <c:pt idx="9">
                  <c:v>-7.6793412045940285E-2</c:v>
                </c:pt>
                <c:pt idx="10">
                  <c:v>-0.1149389991893576</c:v>
                </c:pt>
                <c:pt idx="11">
                  <c:v>-0.13044491300051053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Database!$J$435:$J$446</c:f>
              <c:numCache>
                <c:formatCode>0%</c:formatCode>
                <c:ptCount val="12"/>
                <c:pt idx="0">
                  <c:v>-0.13132564001444108</c:v>
                </c:pt>
                <c:pt idx="1">
                  <c:v>-5.6785492998246735E-2</c:v>
                </c:pt>
                <c:pt idx="2">
                  <c:v>-2.4738518243117104E-2</c:v>
                </c:pt>
                <c:pt idx="3">
                  <c:v>-7.1560879393872637E-2</c:v>
                </c:pt>
                <c:pt idx="4">
                  <c:v>-8.2656811151450779E-2</c:v>
                </c:pt>
                <c:pt idx="5">
                  <c:v>-6.4646076708623129E-2</c:v>
                </c:pt>
                <c:pt idx="6">
                  <c:v>-7.0526816120911079E-2</c:v>
                </c:pt>
                <c:pt idx="7">
                  <c:v>-6.7583777500135778E-2</c:v>
                </c:pt>
                <c:pt idx="8">
                  <c:v>-2.8141367999046929E-2</c:v>
                </c:pt>
                <c:pt idx="9">
                  <c:v>-5.9882082284720695E-2</c:v>
                </c:pt>
                <c:pt idx="10">
                  <c:v>-0.11600125617551645</c:v>
                </c:pt>
                <c:pt idx="11">
                  <c:v>-0.14762145798401133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0416"/>
        <c:axId val="132203648"/>
      </c:lineChart>
      <c:catAx>
        <c:axId val="1075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03648"/>
        <c:crosses val="autoZero"/>
        <c:auto val="1"/>
        <c:lblAlgn val="ctr"/>
        <c:lblOffset val="100"/>
        <c:noMultiLvlLbl val="0"/>
      </c:catAx>
      <c:valAx>
        <c:axId val="132203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80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Database!$I$15:$I$26</c:f>
              <c:numCache>
                <c:formatCode>0%</c:formatCode>
                <c:ptCount val="12"/>
                <c:pt idx="0">
                  <c:v>-2.8622542079296331E-2</c:v>
                </c:pt>
                <c:pt idx="1">
                  <c:v>4.4433993375287709E-2</c:v>
                </c:pt>
                <c:pt idx="2">
                  <c:v>5.4830084619655016E-2</c:v>
                </c:pt>
                <c:pt idx="3">
                  <c:v>-1.0192425689471906E-2</c:v>
                </c:pt>
                <c:pt idx="4">
                  <c:v>-1.6709419713220118E-2</c:v>
                </c:pt>
                <c:pt idx="5">
                  <c:v>-1.6062696649377161E-2</c:v>
                </c:pt>
                <c:pt idx="6">
                  <c:v>-1.058786627163566E-2</c:v>
                </c:pt>
                <c:pt idx="7">
                  <c:v>5.8317758761573897E-3</c:v>
                </c:pt>
                <c:pt idx="8">
                  <c:v>5.1031543190612857E-2</c:v>
                </c:pt>
                <c:pt idx="9">
                  <c:v>1.7731070685910632E-2</c:v>
                </c:pt>
                <c:pt idx="10">
                  <c:v>-4.2923180061561484E-4</c:v>
                </c:pt>
                <c:pt idx="11">
                  <c:v>-1.0827453138185627E-2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Database!$J$15:$J$26</c:f>
              <c:numCache>
                <c:formatCode>0%</c:formatCode>
                <c:ptCount val="12"/>
                <c:pt idx="0">
                  <c:v>-6.3028997527254885E-3</c:v>
                </c:pt>
                <c:pt idx="1">
                  <c:v>6.7191032671362866E-2</c:v>
                </c:pt>
                <c:pt idx="2">
                  <c:v>3.0694523903152748E-2</c:v>
                </c:pt>
                <c:pt idx="3">
                  <c:v>-2.1177616710529912E-2</c:v>
                </c:pt>
                <c:pt idx="4">
                  <c:v>-2.585377366205106E-2</c:v>
                </c:pt>
                <c:pt idx="5">
                  <c:v>-5.4745495938919083E-3</c:v>
                </c:pt>
                <c:pt idx="6">
                  <c:v>-3.2181294496645418E-2</c:v>
                </c:pt>
                <c:pt idx="7">
                  <c:v>-2.9177130307387278E-2</c:v>
                </c:pt>
                <c:pt idx="8">
                  <c:v>4.5664760987808889E-2</c:v>
                </c:pt>
                <c:pt idx="9">
                  <c:v>4.327564784550364E-2</c:v>
                </c:pt>
                <c:pt idx="10">
                  <c:v>6.7488562110181284E-3</c:v>
                </c:pt>
                <c:pt idx="11">
                  <c:v>-1.8627708702674606E-2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4016"/>
        <c:axId val="103509952"/>
      </c:lineChart>
      <c:catAx>
        <c:axId val="1026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09952"/>
        <c:crosses val="autoZero"/>
        <c:auto val="1"/>
        <c:lblAlgn val="ctr"/>
        <c:lblOffset val="100"/>
        <c:noMultiLvlLbl val="0"/>
      </c:catAx>
      <c:valAx>
        <c:axId val="103509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4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Database!$I$447:$I$458</c:f>
              <c:numCache>
                <c:formatCode>0%</c:formatCode>
                <c:ptCount val="12"/>
                <c:pt idx="0">
                  <c:v>-0.16438161561992726</c:v>
                </c:pt>
                <c:pt idx="1">
                  <c:v>-0.12120881158565706</c:v>
                </c:pt>
                <c:pt idx="2">
                  <c:v>-6.2903100042701915E-2</c:v>
                </c:pt>
                <c:pt idx="3">
                  <c:v>-7.7325479649059004E-2</c:v>
                </c:pt>
                <c:pt idx="4">
                  <c:v>-8.6986259322120646E-2</c:v>
                </c:pt>
                <c:pt idx="5">
                  <c:v>-8.6376002322682457E-2</c:v>
                </c:pt>
                <c:pt idx="6">
                  <c:v>-8.6878812353226614E-2</c:v>
                </c:pt>
                <c:pt idx="7">
                  <c:v>-7.1711147915095544E-2</c:v>
                </c:pt>
                <c:pt idx="8">
                  <c:v>-6.2177723974180407E-2</c:v>
                </c:pt>
                <c:pt idx="9">
                  <c:v>-8.6249371990085047E-2</c:v>
                </c:pt>
                <c:pt idx="10">
                  <c:v>-0.12995317124103037</c:v>
                </c:pt>
                <c:pt idx="11">
                  <c:v>-0.14565792040658859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Database!$J$447:$J$458</c:f>
              <c:numCache>
                <c:formatCode>0%</c:formatCode>
                <c:ptCount val="12"/>
                <c:pt idx="0">
                  <c:v>-0.15202654444360705</c:v>
                </c:pt>
                <c:pt idx="1">
                  <c:v>-9.1508076517282225E-2</c:v>
                </c:pt>
                <c:pt idx="2">
                  <c:v>-6.4393826833904849E-2</c:v>
                </c:pt>
                <c:pt idx="3">
                  <c:v>-0.10569417859017052</c:v>
                </c:pt>
                <c:pt idx="4">
                  <c:v>-0.11457015457480155</c:v>
                </c:pt>
                <c:pt idx="5">
                  <c:v>-0.10125078033284984</c:v>
                </c:pt>
                <c:pt idx="6">
                  <c:v>-9.7512883860083055E-2</c:v>
                </c:pt>
                <c:pt idx="7">
                  <c:v>-9.7267857762750404E-2</c:v>
                </c:pt>
                <c:pt idx="8">
                  <c:v>-7.4922159188090046E-2</c:v>
                </c:pt>
                <c:pt idx="9">
                  <c:v>-7.3299634911041564E-2</c:v>
                </c:pt>
                <c:pt idx="10">
                  <c:v>-0.12187506435417728</c:v>
                </c:pt>
                <c:pt idx="11">
                  <c:v>-0.15211581353481884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0928"/>
        <c:axId val="132205376"/>
      </c:lineChart>
      <c:catAx>
        <c:axId val="1075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05376"/>
        <c:crosses val="autoZero"/>
        <c:auto val="1"/>
        <c:lblAlgn val="ctr"/>
        <c:lblOffset val="100"/>
        <c:noMultiLvlLbl val="0"/>
      </c:catAx>
      <c:valAx>
        <c:axId val="132205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8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Database!$I$927:$I$938</c:f>
              <c:numCache>
                <c:formatCode>0%</c:formatCode>
                <c:ptCount val="12"/>
                <c:pt idx="0">
                  <c:v>8.2678458794985029E-3</c:v>
                </c:pt>
                <c:pt idx="1">
                  <c:v>2.5810133895911247E-2</c:v>
                </c:pt>
                <c:pt idx="2">
                  <c:v>1.8617017331501673E-2</c:v>
                </c:pt>
                <c:pt idx="3">
                  <c:v>1.5304141426298457E-2</c:v>
                </c:pt>
                <c:pt idx="4">
                  <c:v>-1.4670042813251283E-2</c:v>
                </c:pt>
                <c:pt idx="5">
                  <c:v>-2.1862719303646048E-2</c:v>
                </c:pt>
                <c:pt idx="6">
                  <c:v>2.1279451362221834E-2</c:v>
                </c:pt>
                <c:pt idx="7">
                  <c:v>3.490380172689813E-2</c:v>
                </c:pt>
                <c:pt idx="8">
                  <c:v>1.8013763580227549E-2</c:v>
                </c:pt>
                <c:pt idx="9">
                  <c:v>3.8523273069519449E-2</c:v>
                </c:pt>
                <c:pt idx="10">
                  <c:v>-1.5067738924665831E-2</c:v>
                </c:pt>
                <c:pt idx="11">
                  <c:v>-4.133380500210844E-2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Database!$J$927:$J$938</c:f>
              <c:numCache>
                <c:formatCode>0%</c:formatCode>
                <c:ptCount val="12"/>
                <c:pt idx="0">
                  <c:v>3.7958906320498545E-2</c:v>
                </c:pt>
                <c:pt idx="1">
                  <c:v>2.626238283630471E-2</c:v>
                </c:pt>
                <c:pt idx="2">
                  <c:v>-6.3523984349220795E-4</c:v>
                </c:pt>
                <c:pt idx="3">
                  <c:v>1.9135667392849064E-2</c:v>
                </c:pt>
                <c:pt idx="4">
                  <c:v>-1.9681882355194302E-2</c:v>
                </c:pt>
                <c:pt idx="5">
                  <c:v>-1.0391139476511491E-2</c:v>
                </c:pt>
                <c:pt idx="6">
                  <c:v>1.1062404672672587E-2</c:v>
                </c:pt>
                <c:pt idx="7">
                  <c:v>2.5016422240393733E-2</c:v>
                </c:pt>
                <c:pt idx="8">
                  <c:v>-7.9940873564160238E-3</c:v>
                </c:pt>
                <c:pt idx="9">
                  <c:v>0.10730782842284015</c:v>
                </c:pt>
                <c:pt idx="10">
                  <c:v>-1.557133824637269E-2</c:v>
                </c:pt>
                <c:pt idx="11">
                  <c:v>-2.696901660141704E-2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3152"/>
        <c:axId val="132207104"/>
      </c:lineChart>
      <c:catAx>
        <c:axId val="1319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07104"/>
        <c:crosses val="autoZero"/>
        <c:auto val="1"/>
        <c:lblAlgn val="ctr"/>
        <c:lblOffset val="100"/>
        <c:noMultiLvlLbl val="0"/>
      </c:catAx>
      <c:valAx>
        <c:axId val="132207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3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Database!$I$939:$I$950</c:f>
              <c:numCache>
                <c:formatCode>0%</c:formatCode>
                <c:ptCount val="12"/>
                <c:pt idx="0">
                  <c:v>1.5246320701097948E-2</c:v>
                </c:pt>
                <c:pt idx="1">
                  <c:v>2.7351817687668489E-2</c:v>
                </c:pt>
                <c:pt idx="2">
                  <c:v>1.7651113348612114E-2</c:v>
                </c:pt>
                <c:pt idx="3">
                  <c:v>1.3083581259737321E-2</c:v>
                </c:pt>
                <c:pt idx="4">
                  <c:v>-9.959506157182163E-3</c:v>
                </c:pt>
                <c:pt idx="5">
                  <c:v>-1.9509134525739234E-2</c:v>
                </c:pt>
                <c:pt idx="6">
                  <c:v>7.8101859360053538E-3</c:v>
                </c:pt>
                <c:pt idx="7">
                  <c:v>-8.6483830287475971E-4</c:v>
                </c:pt>
                <c:pt idx="8">
                  <c:v>3.2701737028674259E-2</c:v>
                </c:pt>
                <c:pt idx="9">
                  <c:v>5.9631125492587422E-3</c:v>
                </c:pt>
                <c:pt idx="10">
                  <c:v>-7.4833212217063402E-3</c:v>
                </c:pt>
                <c:pt idx="11">
                  <c:v>-2.185753704836757E-2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Database!$J$939:$J$950</c:f>
              <c:numCache>
                <c:formatCode>0%</c:formatCode>
                <c:ptCount val="12"/>
                <c:pt idx="0">
                  <c:v>4.4949514010100097E-2</c:v>
                </c:pt>
                <c:pt idx="1">
                  <c:v>3.7387896716399707E-2</c:v>
                </c:pt>
                <c:pt idx="2">
                  <c:v>-3.3318569897968996E-3</c:v>
                </c:pt>
                <c:pt idx="3">
                  <c:v>1.6493430248666296E-2</c:v>
                </c:pt>
                <c:pt idx="4">
                  <c:v>-1.3755932675794979E-2</c:v>
                </c:pt>
                <c:pt idx="5">
                  <c:v>-1.6446625009701378E-2</c:v>
                </c:pt>
                <c:pt idx="6">
                  <c:v>1.3929475343924923E-2</c:v>
                </c:pt>
                <c:pt idx="7">
                  <c:v>-1.5035177480759776E-2</c:v>
                </c:pt>
                <c:pt idx="8">
                  <c:v>4.0208625114012506E-2</c:v>
                </c:pt>
                <c:pt idx="9">
                  <c:v>2.4792316286741788E-2</c:v>
                </c:pt>
                <c:pt idx="10">
                  <c:v>-1.2844300372555174E-2</c:v>
                </c:pt>
                <c:pt idx="11">
                  <c:v>-9.9078410983657102E-3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2640"/>
        <c:axId val="132208832"/>
      </c:lineChart>
      <c:catAx>
        <c:axId val="131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08832"/>
        <c:crosses val="autoZero"/>
        <c:auto val="1"/>
        <c:lblAlgn val="ctr"/>
        <c:lblOffset val="100"/>
        <c:noMultiLvlLbl val="0"/>
      </c:catAx>
      <c:valAx>
        <c:axId val="132208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2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Database!$I$951:$I$962</c:f>
              <c:numCache>
                <c:formatCode>0%</c:formatCode>
                <c:ptCount val="12"/>
                <c:pt idx="0">
                  <c:v>2.2310997122277808E-2</c:v>
                </c:pt>
                <c:pt idx="1">
                  <c:v>1.2070063304581857E-2</c:v>
                </c:pt>
                <c:pt idx="2">
                  <c:v>1.8440135423335426E-2</c:v>
                </c:pt>
                <c:pt idx="3">
                  <c:v>2.1925200602271953E-2</c:v>
                </c:pt>
                <c:pt idx="4">
                  <c:v>1.3796067900712449E-2</c:v>
                </c:pt>
                <c:pt idx="5">
                  <c:v>-2.3979246846057945E-2</c:v>
                </c:pt>
                <c:pt idx="6">
                  <c:v>9.5246248817374422E-4</c:v>
                </c:pt>
                <c:pt idx="7">
                  <c:v>1.9932839886122045E-3</c:v>
                </c:pt>
                <c:pt idx="8">
                  <c:v>3.6923661880192228E-2</c:v>
                </c:pt>
                <c:pt idx="9">
                  <c:v>-3.7054737820244307E-2</c:v>
                </c:pt>
                <c:pt idx="10">
                  <c:v>6.238565692194831E-5</c:v>
                </c:pt>
                <c:pt idx="11">
                  <c:v>-8.3945400836798016E-3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Database!$J$951:$J$962</c:f>
              <c:numCache>
                <c:formatCode>0%</c:formatCode>
                <c:ptCount val="12"/>
                <c:pt idx="0">
                  <c:v>4.2154964567437725E-2</c:v>
                </c:pt>
                <c:pt idx="1">
                  <c:v>2.8396708904463507E-2</c:v>
                </c:pt>
                <c:pt idx="2">
                  <c:v>1.7505973879690682E-2</c:v>
                </c:pt>
                <c:pt idx="3">
                  <c:v>1.3561228439358475E-2</c:v>
                </c:pt>
                <c:pt idx="4">
                  <c:v>-2.3049788151370266E-4</c:v>
                </c:pt>
                <c:pt idx="5">
                  <c:v>-2.4732946888078412E-2</c:v>
                </c:pt>
                <c:pt idx="6">
                  <c:v>1.032320906235067E-2</c:v>
                </c:pt>
                <c:pt idx="7">
                  <c:v>-2.3153935176783279E-2</c:v>
                </c:pt>
                <c:pt idx="8">
                  <c:v>2.3046954454716561E-2</c:v>
                </c:pt>
                <c:pt idx="9">
                  <c:v>1.6389406265109409E-2</c:v>
                </c:pt>
                <c:pt idx="10">
                  <c:v>1.182065913357595E-2</c:v>
                </c:pt>
                <c:pt idx="11">
                  <c:v>-7.8534244809795213E-3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3664"/>
        <c:axId val="132317184"/>
      </c:lineChart>
      <c:catAx>
        <c:axId val="1319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17184"/>
        <c:crosses val="autoZero"/>
        <c:auto val="1"/>
        <c:lblAlgn val="ctr"/>
        <c:lblOffset val="100"/>
        <c:noMultiLvlLbl val="0"/>
      </c:catAx>
      <c:valAx>
        <c:axId val="132317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3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Database!$I$975:$I$986</c:f>
              <c:numCache>
                <c:formatCode>0%</c:formatCode>
                <c:ptCount val="12"/>
                <c:pt idx="0">
                  <c:v>-4.4435828250637951E-2</c:v>
                </c:pt>
                <c:pt idx="1">
                  <c:v>3.7892044024074069E-2</c:v>
                </c:pt>
                <c:pt idx="2">
                  <c:v>3.6745084262926678E-2</c:v>
                </c:pt>
                <c:pt idx="3">
                  <c:v>3.7463662445999038E-2</c:v>
                </c:pt>
                <c:pt idx="4">
                  <c:v>-8.541718037802903E-4</c:v>
                </c:pt>
                <c:pt idx="5">
                  <c:v>-3.5065053102850241E-2</c:v>
                </c:pt>
                <c:pt idx="6">
                  <c:v>-1.0964719945120826E-3</c:v>
                </c:pt>
                <c:pt idx="7">
                  <c:v>5.8844867515625968E-2</c:v>
                </c:pt>
                <c:pt idx="8">
                  <c:v>4.8463823277884864E-2</c:v>
                </c:pt>
                <c:pt idx="9">
                  <c:v>4.1422308471134359E-2</c:v>
                </c:pt>
                <c:pt idx="10">
                  <c:v>2.2830913997316672E-2</c:v>
                </c:pt>
                <c:pt idx="11">
                  <c:v>-5.5524480794928867E-2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Database!$J$975:$J$986</c:f>
              <c:numCache>
                <c:formatCode>0%</c:formatCode>
                <c:ptCount val="12"/>
                <c:pt idx="0">
                  <c:v>-8.9909437442858842E-4</c:v>
                </c:pt>
                <c:pt idx="1">
                  <c:v>6.5485066872984526E-2</c:v>
                </c:pt>
                <c:pt idx="2">
                  <c:v>2.4667059394354561E-2</c:v>
                </c:pt>
                <c:pt idx="3">
                  <c:v>1.9353338611418171E-2</c:v>
                </c:pt>
                <c:pt idx="4">
                  <c:v>-1.7131392250378853E-3</c:v>
                </c:pt>
                <c:pt idx="5">
                  <c:v>-2.9650686127018912E-2</c:v>
                </c:pt>
                <c:pt idx="6">
                  <c:v>-7.0321636587489245E-5</c:v>
                </c:pt>
                <c:pt idx="7">
                  <c:v>3.8461087835477373E-2</c:v>
                </c:pt>
                <c:pt idx="8">
                  <c:v>1.1085626531488146E-2</c:v>
                </c:pt>
                <c:pt idx="9">
                  <c:v>6.697429664486354E-2</c:v>
                </c:pt>
                <c:pt idx="10">
                  <c:v>8.8399443593188146E-2</c:v>
                </c:pt>
                <c:pt idx="11">
                  <c:v>-4.2292653214951084E-2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4176"/>
        <c:axId val="132318912"/>
      </c:lineChart>
      <c:catAx>
        <c:axId val="1319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18912"/>
        <c:crosses val="autoZero"/>
        <c:auto val="1"/>
        <c:lblAlgn val="ctr"/>
        <c:lblOffset val="100"/>
        <c:noMultiLvlLbl val="0"/>
      </c:catAx>
      <c:valAx>
        <c:axId val="132318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Database!$I$987:$I$998</c:f>
              <c:numCache>
                <c:formatCode>0%</c:formatCode>
                <c:ptCount val="12"/>
                <c:pt idx="0">
                  <c:v>-1.4873983884897968E-2</c:v>
                </c:pt>
                <c:pt idx="1">
                  <c:v>4.6665258332917611E-2</c:v>
                </c:pt>
                <c:pt idx="2">
                  <c:v>3.9240583111616559E-2</c:v>
                </c:pt>
                <c:pt idx="3">
                  <c:v>3.2172346635230539E-2</c:v>
                </c:pt>
                <c:pt idx="4">
                  <c:v>2.5159305323941062E-3</c:v>
                </c:pt>
                <c:pt idx="5">
                  <c:v>-2.8778964726775814E-2</c:v>
                </c:pt>
                <c:pt idx="6">
                  <c:v>-1.0985203866943138E-2</c:v>
                </c:pt>
                <c:pt idx="7">
                  <c:v>8.7938601979809967E-3</c:v>
                </c:pt>
                <c:pt idx="8">
                  <c:v>3.0150367267524847E-2</c:v>
                </c:pt>
                <c:pt idx="9">
                  <c:v>3.995323500628524E-2</c:v>
                </c:pt>
                <c:pt idx="10">
                  <c:v>-9.6942038943016447E-4</c:v>
                </c:pt>
                <c:pt idx="11">
                  <c:v>-2.8761663291674188E-2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Database!$J$987:$J$998</c:f>
              <c:numCache>
                <c:formatCode>0%</c:formatCode>
                <c:ptCount val="12"/>
                <c:pt idx="0">
                  <c:v>1.9854391442367003E-2</c:v>
                </c:pt>
                <c:pt idx="1">
                  <c:v>8.4410375524710229E-2</c:v>
                </c:pt>
                <c:pt idx="2">
                  <c:v>3.3387082021878497E-2</c:v>
                </c:pt>
                <c:pt idx="3">
                  <c:v>1.3489042252437456E-2</c:v>
                </c:pt>
                <c:pt idx="4">
                  <c:v>2.3129865498296765E-3</c:v>
                </c:pt>
                <c:pt idx="5">
                  <c:v>-2.9741389235254777E-2</c:v>
                </c:pt>
                <c:pt idx="6">
                  <c:v>-2.6608423533456939E-3</c:v>
                </c:pt>
                <c:pt idx="7">
                  <c:v>4.7325447338142368E-4</c:v>
                </c:pt>
                <c:pt idx="8">
                  <c:v>2.3822933752736298E-2</c:v>
                </c:pt>
                <c:pt idx="9">
                  <c:v>6.6075694752848663E-2</c:v>
                </c:pt>
                <c:pt idx="10">
                  <c:v>1.1466976250675099E-2</c:v>
                </c:pt>
                <c:pt idx="11">
                  <c:v>-2.2844613766986099E-2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4688"/>
        <c:axId val="132320640"/>
      </c:lineChart>
      <c:catAx>
        <c:axId val="1319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20640"/>
        <c:crosses val="autoZero"/>
        <c:auto val="1"/>
        <c:lblAlgn val="ctr"/>
        <c:lblOffset val="100"/>
        <c:noMultiLvlLbl val="0"/>
      </c:catAx>
      <c:valAx>
        <c:axId val="132320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4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Database!$I$999:$I$1010</c:f>
              <c:numCache>
                <c:formatCode>0%</c:formatCode>
                <c:ptCount val="12"/>
                <c:pt idx="0">
                  <c:v>-5.1480892691588061E-3</c:v>
                </c:pt>
                <c:pt idx="1">
                  <c:v>3.5863924311820339E-2</c:v>
                </c:pt>
                <c:pt idx="2">
                  <c:v>4.1406913525214015E-2</c:v>
                </c:pt>
                <c:pt idx="3">
                  <c:v>5.0278172476355742E-2</c:v>
                </c:pt>
                <c:pt idx="4">
                  <c:v>2.0295182559527468E-2</c:v>
                </c:pt>
                <c:pt idx="5">
                  <c:v>-2.8758394440044976E-2</c:v>
                </c:pt>
                <c:pt idx="6">
                  <c:v>-2.9463040764495886E-2</c:v>
                </c:pt>
                <c:pt idx="7">
                  <c:v>-5.3676639802546222E-3</c:v>
                </c:pt>
                <c:pt idx="8">
                  <c:v>1.6561179358379585E-2</c:v>
                </c:pt>
                <c:pt idx="9">
                  <c:v>1.9823085241147807E-2</c:v>
                </c:pt>
                <c:pt idx="10">
                  <c:v>2.4382300642080911E-3</c:v>
                </c:pt>
                <c:pt idx="11">
                  <c:v>-3.9663681924827056E-3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Database!$J$999:$J$1010</c:f>
              <c:numCache>
                <c:formatCode>0%</c:formatCode>
                <c:ptCount val="12"/>
                <c:pt idx="0">
                  <c:v>2.1461189332831608E-2</c:v>
                </c:pt>
                <c:pt idx="1">
                  <c:v>7.2285725839699791E-2</c:v>
                </c:pt>
                <c:pt idx="2">
                  <c:v>4.612722222361014E-2</c:v>
                </c:pt>
                <c:pt idx="3">
                  <c:v>3.172485123046611E-2</c:v>
                </c:pt>
                <c:pt idx="4">
                  <c:v>1.2978922369713587E-2</c:v>
                </c:pt>
                <c:pt idx="5">
                  <c:v>-2.4503151714221884E-2</c:v>
                </c:pt>
                <c:pt idx="6">
                  <c:v>-1.564028151751664E-2</c:v>
                </c:pt>
                <c:pt idx="7">
                  <c:v>-1.1242899158533159E-2</c:v>
                </c:pt>
                <c:pt idx="8">
                  <c:v>-5.0810548848496668E-4</c:v>
                </c:pt>
                <c:pt idx="9">
                  <c:v>3.9973674483423746E-2</c:v>
                </c:pt>
                <c:pt idx="10">
                  <c:v>2.8232995297606079E-2</c:v>
                </c:pt>
                <c:pt idx="11">
                  <c:v>3.4501670071940714E-3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5200"/>
        <c:axId val="132322368"/>
      </c:lineChart>
      <c:catAx>
        <c:axId val="1319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22368"/>
        <c:crosses val="autoZero"/>
        <c:auto val="1"/>
        <c:lblAlgn val="ctr"/>
        <c:lblOffset val="100"/>
        <c:noMultiLvlLbl val="0"/>
      </c:catAx>
      <c:valAx>
        <c:axId val="132322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5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Database!$I$1023:$I$1034</c:f>
              <c:numCache>
                <c:formatCode>0%</c:formatCode>
                <c:ptCount val="12"/>
                <c:pt idx="0">
                  <c:v>-1.7046083732979743E-2</c:v>
                </c:pt>
                <c:pt idx="1">
                  <c:v>-1.4588584464858435E-2</c:v>
                </c:pt>
                <c:pt idx="2">
                  <c:v>-1.5050305012194809E-2</c:v>
                </c:pt>
                <c:pt idx="3">
                  <c:v>-1.6849428041435278E-2</c:v>
                </c:pt>
                <c:pt idx="4">
                  <c:v>-1.1606961011968574E-2</c:v>
                </c:pt>
                <c:pt idx="5">
                  <c:v>-9.0777341312788806E-3</c:v>
                </c:pt>
                <c:pt idx="6">
                  <c:v>-2.2472087053797642E-2</c:v>
                </c:pt>
                <c:pt idx="7">
                  <c:v>-5.5562647905232035E-2</c:v>
                </c:pt>
                <c:pt idx="8">
                  <c:v>-2.7890351651817035E-2</c:v>
                </c:pt>
                <c:pt idx="9">
                  <c:v>-5.5951689816554614E-2</c:v>
                </c:pt>
                <c:pt idx="10">
                  <c:v>-4.8634300610558158E-2</c:v>
                </c:pt>
                <c:pt idx="11">
                  <c:v>-2.9185164333641055E-2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Database!$J$1023:$J$1034</c:f>
              <c:numCache>
                <c:formatCode>0%</c:formatCode>
                <c:ptCount val="12"/>
                <c:pt idx="0">
                  <c:v>-3.4330596994912123E-2</c:v>
                </c:pt>
                <c:pt idx="1">
                  <c:v>-2.3880442144508039E-2</c:v>
                </c:pt>
                <c:pt idx="2">
                  <c:v>-2.660979302869999E-2</c:v>
                </c:pt>
                <c:pt idx="3">
                  <c:v>-2.857698909287576E-2</c:v>
                </c:pt>
                <c:pt idx="4">
                  <c:v>-2.2385115768705298E-2</c:v>
                </c:pt>
                <c:pt idx="5">
                  <c:v>-2.7913547725870291E-2</c:v>
                </c:pt>
                <c:pt idx="6">
                  <c:v>-2.4884083472022357E-2</c:v>
                </c:pt>
                <c:pt idx="7">
                  <c:v>-6.3069061347642813E-2</c:v>
                </c:pt>
                <c:pt idx="8">
                  <c:v>8.991411272692363E-3</c:v>
                </c:pt>
                <c:pt idx="9">
                  <c:v>-6.3826775394573904E-2</c:v>
                </c:pt>
                <c:pt idx="10">
                  <c:v>-6.1112179735711633E-2</c:v>
                </c:pt>
                <c:pt idx="11">
                  <c:v>-4.4544000805651393E-2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5712"/>
        <c:axId val="132324096"/>
      </c:lineChart>
      <c:catAx>
        <c:axId val="131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24096"/>
        <c:crosses val="autoZero"/>
        <c:auto val="1"/>
        <c:lblAlgn val="ctr"/>
        <c:lblOffset val="100"/>
        <c:noMultiLvlLbl val="0"/>
      </c:catAx>
      <c:valAx>
        <c:axId val="13232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5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Database!$I$1035:$I$1046</c:f>
              <c:numCache>
                <c:formatCode>0%</c:formatCode>
                <c:ptCount val="12"/>
                <c:pt idx="0">
                  <c:v>-5.2747317346951247E-2</c:v>
                </c:pt>
                <c:pt idx="1">
                  <c:v>-5.9470888085076411E-2</c:v>
                </c:pt>
                <c:pt idx="2">
                  <c:v>-5.0738789951147792E-2</c:v>
                </c:pt>
                <c:pt idx="3">
                  <c:v>-4.1970915346023818E-2</c:v>
                </c:pt>
                <c:pt idx="4">
                  <c:v>-3.3978380131916321E-2</c:v>
                </c:pt>
                <c:pt idx="5">
                  <c:v>-4.1885299429260003E-2</c:v>
                </c:pt>
                <c:pt idx="6">
                  <c:v>-5.1399103591672948E-2</c:v>
                </c:pt>
                <c:pt idx="7">
                  <c:v>-5.5909385183871806E-2</c:v>
                </c:pt>
                <c:pt idx="8">
                  <c:v>-6.4313009851570652E-2</c:v>
                </c:pt>
                <c:pt idx="9">
                  <c:v>-7.3931580740509803E-2</c:v>
                </c:pt>
                <c:pt idx="10">
                  <c:v>-6.0735828232384749E-2</c:v>
                </c:pt>
                <c:pt idx="11">
                  <c:v>-5.0191876052374719E-2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Database!$J$1035:$J$1046</c:f>
              <c:numCache>
                <c:formatCode>0%</c:formatCode>
                <c:ptCount val="12"/>
                <c:pt idx="0">
                  <c:v>-5.776565305106858E-2</c:v>
                </c:pt>
                <c:pt idx="1">
                  <c:v>-6.5977329404842466E-2</c:v>
                </c:pt>
                <c:pt idx="2">
                  <c:v>-4.616265062642446E-2</c:v>
                </c:pt>
                <c:pt idx="3">
                  <c:v>-4.9108160488544515E-2</c:v>
                </c:pt>
                <c:pt idx="4">
                  <c:v>-3.6012135612576032E-2</c:v>
                </c:pt>
                <c:pt idx="5">
                  <c:v>-4.4547824406678392E-2</c:v>
                </c:pt>
                <c:pt idx="6">
                  <c:v>-4.8543528682108518E-2</c:v>
                </c:pt>
                <c:pt idx="7">
                  <c:v>-5.6194899784216011E-2</c:v>
                </c:pt>
                <c:pt idx="8">
                  <c:v>-7.1456564009103163E-2</c:v>
                </c:pt>
                <c:pt idx="9">
                  <c:v>-7.9044784150195377E-2</c:v>
                </c:pt>
                <c:pt idx="10">
                  <c:v>-5.6040680485169705E-2</c:v>
                </c:pt>
                <c:pt idx="11">
                  <c:v>-5.4178570556498419E-2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6224"/>
        <c:axId val="132473408"/>
      </c:lineChart>
      <c:catAx>
        <c:axId val="1319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73408"/>
        <c:crosses val="autoZero"/>
        <c:auto val="1"/>
        <c:lblAlgn val="ctr"/>
        <c:lblOffset val="100"/>
        <c:noMultiLvlLbl val="0"/>
      </c:catAx>
      <c:valAx>
        <c:axId val="132473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1956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Database!$I$1059:$I$1070</c:f>
              <c:numCache>
                <c:formatCode>0%</c:formatCode>
                <c:ptCount val="12"/>
                <c:pt idx="0">
                  <c:v>-9.4148593258257304E-3</c:v>
                </c:pt>
                <c:pt idx="1">
                  <c:v>8.893553747125315E-3</c:v>
                </c:pt>
                <c:pt idx="2">
                  <c:v>4.6243924259125931E-3</c:v>
                </c:pt>
                <c:pt idx="3">
                  <c:v>-2.1320827890439877E-3</c:v>
                </c:pt>
                <c:pt idx="4">
                  <c:v>-2.6625810768324498E-2</c:v>
                </c:pt>
                <c:pt idx="5">
                  <c:v>-3.1742394344530286E-2</c:v>
                </c:pt>
                <c:pt idx="6">
                  <c:v>-1.5350977649715158E-3</c:v>
                </c:pt>
                <c:pt idx="7">
                  <c:v>-2.3044613578715921E-2</c:v>
                </c:pt>
                <c:pt idx="8">
                  <c:v>-2.4483695100009539E-2</c:v>
                </c:pt>
                <c:pt idx="9">
                  <c:v>-1.9509221181387038E-2</c:v>
                </c:pt>
                <c:pt idx="10">
                  <c:v>-6.3059824127798716E-2</c:v>
                </c:pt>
                <c:pt idx="11">
                  <c:v>-6.9486199099131757E-2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Database!$J$1059:$J$1070</c:f>
              <c:numCache>
                <c:formatCode>0%</c:formatCode>
                <c:ptCount val="12"/>
                <c:pt idx="0">
                  <c:v>2.0341117101938312E-3</c:v>
                </c:pt>
                <c:pt idx="1">
                  <c:v>1.2385359847318477E-3</c:v>
                </c:pt>
                <c:pt idx="2">
                  <c:v>-2.6813313683509078E-2</c:v>
                </c:pt>
                <c:pt idx="3">
                  <c:v>-1.0401220020793512E-2</c:v>
                </c:pt>
                <c:pt idx="4">
                  <c:v>-4.187490460657424E-2</c:v>
                </c:pt>
                <c:pt idx="5">
                  <c:v>-3.8325899055556653E-2</c:v>
                </c:pt>
                <c:pt idx="6">
                  <c:v>-1.3868558054159652E-2</c:v>
                </c:pt>
                <c:pt idx="7">
                  <c:v>-3.9110894040268886E-2</c:v>
                </c:pt>
                <c:pt idx="8">
                  <c:v>-2.6036261806305739E-2</c:v>
                </c:pt>
                <c:pt idx="9">
                  <c:v>3.7539491809936723E-2</c:v>
                </c:pt>
                <c:pt idx="10">
                  <c:v>-7.6027433726130661E-2</c:v>
                </c:pt>
                <c:pt idx="11">
                  <c:v>-7.0400739462317036E-2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4752"/>
        <c:axId val="132475136"/>
      </c:lineChart>
      <c:catAx>
        <c:axId val="1325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75136"/>
        <c:crosses val="autoZero"/>
        <c:auto val="1"/>
        <c:lblAlgn val="ctr"/>
        <c:lblOffset val="100"/>
        <c:noMultiLvlLbl val="0"/>
      </c:catAx>
      <c:valAx>
        <c:axId val="132475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54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Database!$I$27:$I$38</c:f>
              <c:numCache>
                <c:formatCode>0%</c:formatCode>
                <c:ptCount val="12"/>
                <c:pt idx="0">
                  <c:v>5.4673563328525021E-3</c:v>
                </c:pt>
                <c:pt idx="1">
                  <c:v>5.7766636562303908E-2</c:v>
                </c:pt>
                <c:pt idx="2">
                  <c:v>5.683746264833682E-2</c:v>
                </c:pt>
                <c:pt idx="3">
                  <c:v>-1.3183717930751505E-2</c:v>
                </c:pt>
                <c:pt idx="4">
                  <c:v>-5.4339300553363223E-4</c:v>
                </c:pt>
                <c:pt idx="5">
                  <c:v>-1.2818652847971835E-2</c:v>
                </c:pt>
                <c:pt idx="6">
                  <c:v>-1.0607652059576367E-2</c:v>
                </c:pt>
                <c:pt idx="7">
                  <c:v>-1.9046449671139738E-3</c:v>
                </c:pt>
                <c:pt idx="8">
                  <c:v>2.9643387575716482E-2</c:v>
                </c:pt>
                <c:pt idx="9">
                  <c:v>2.2963461759613391E-3</c:v>
                </c:pt>
                <c:pt idx="10">
                  <c:v>-1.4956811563668571E-2</c:v>
                </c:pt>
                <c:pt idx="11">
                  <c:v>-1.0362638750258168E-2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Database!$J$27:$J$38</c:f>
              <c:numCache>
                <c:formatCode>0%</c:formatCode>
                <c:ptCount val="12"/>
                <c:pt idx="0">
                  <c:v>2.8219604113726437E-2</c:v>
                </c:pt>
                <c:pt idx="1">
                  <c:v>7.009678011876716E-2</c:v>
                </c:pt>
                <c:pt idx="2">
                  <c:v>4.5063963834811524E-2</c:v>
                </c:pt>
                <c:pt idx="3">
                  <c:v>-2.5094197122002247E-2</c:v>
                </c:pt>
                <c:pt idx="4">
                  <c:v>-7.6279710823214273E-3</c:v>
                </c:pt>
                <c:pt idx="5">
                  <c:v>-1.5539520642805038E-2</c:v>
                </c:pt>
                <c:pt idx="6">
                  <c:v>-2.5156935341911768E-2</c:v>
                </c:pt>
                <c:pt idx="7">
                  <c:v>-4.0655365018910927E-2</c:v>
                </c:pt>
                <c:pt idx="8">
                  <c:v>2.4536662164931611E-2</c:v>
                </c:pt>
                <c:pt idx="9">
                  <c:v>2.3220984180350589E-2</c:v>
                </c:pt>
                <c:pt idx="10">
                  <c:v>-1.7114173088309204E-2</c:v>
                </c:pt>
                <c:pt idx="11">
                  <c:v>-6.0897440968654681E-4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09536"/>
        <c:axId val="103511680"/>
      </c:lineChart>
      <c:catAx>
        <c:axId val="1038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11680"/>
        <c:crosses val="autoZero"/>
        <c:auto val="1"/>
        <c:lblAlgn val="ctr"/>
        <c:lblOffset val="100"/>
        <c:noMultiLvlLbl val="0"/>
      </c:catAx>
      <c:valAx>
        <c:axId val="103511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80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Database!$I$1071:$I$1082</c:f>
              <c:numCache>
                <c:formatCode>0%</c:formatCode>
                <c:ptCount val="12"/>
                <c:pt idx="0">
                  <c:v>-3.8552786924954584E-2</c:v>
                </c:pt>
                <c:pt idx="1">
                  <c:v>-3.4917059239021019E-2</c:v>
                </c:pt>
                <c:pt idx="2">
                  <c:v>-3.3925539619138377E-2</c:v>
                </c:pt>
                <c:pt idx="3">
                  <c:v>-2.9480758892638015E-2</c:v>
                </c:pt>
                <c:pt idx="4">
                  <c:v>-4.3612372272172462E-2</c:v>
                </c:pt>
                <c:pt idx="5">
                  <c:v>-6.0851390445530264E-2</c:v>
                </c:pt>
                <c:pt idx="6">
                  <c:v>-4.3824436282286806E-2</c:v>
                </c:pt>
                <c:pt idx="7">
                  <c:v>-5.6515225187381848E-2</c:v>
                </c:pt>
                <c:pt idx="8">
                  <c:v>-3.3937448925029631E-2</c:v>
                </c:pt>
                <c:pt idx="9">
                  <c:v>-6.8342477523736303E-2</c:v>
                </c:pt>
                <c:pt idx="10">
                  <c:v>-6.8000931205046161E-2</c:v>
                </c:pt>
                <c:pt idx="11">
                  <c:v>-7.0952586526613695E-2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Database!$J$1071:$J$1082</c:f>
              <c:numCache>
                <c:formatCode>0%</c:formatCode>
                <c:ptCount val="12"/>
                <c:pt idx="0">
                  <c:v>-1.5721024024701678E-2</c:v>
                </c:pt>
                <c:pt idx="1">
                  <c:v>-3.1451914384144387E-2</c:v>
                </c:pt>
                <c:pt idx="2">
                  <c:v>-4.9283607635315453E-2</c:v>
                </c:pt>
                <c:pt idx="3">
                  <c:v>-3.329545716954245E-2</c:v>
                </c:pt>
                <c:pt idx="4">
                  <c:v>-4.9437367544255338E-2</c:v>
                </c:pt>
                <c:pt idx="5">
                  <c:v>-6.0095029015868051E-2</c:v>
                </c:pt>
                <c:pt idx="6">
                  <c:v>-3.4804364570555427E-2</c:v>
                </c:pt>
                <c:pt idx="7">
                  <c:v>-7.0326446459933828E-2</c:v>
                </c:pt>
                <c:pt idx="8">
                  <c:v>-3.4423419304123029E-2</c:v>
                </c:pt>
                <c:pt idx="9">
                  <c:v>-5.6082401616867374E-2</c:v>
                </c:pt>
                <c:pt idx="10">
                  <c:v>-6.8309987865631472E-2</c:v>
                </c:pt>
                <c:pt idx="11">
                  <c:v>-6.3473841750176938E-2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5264"/>
        <c:axId val="132476864"/>
      </c:lineChart>
      <c:catAx>
        <c:axId val="1325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76864"/>
        <c:crosses val="autoZero"/>
        <c:auto val="1"/>
        <c:lblAlgn val="ctr"/>
        <c:lblOffset val="100"/>
        <c:noMultiLvlLbl val="0"/>
      </c:catAx>
      <c:valAx>
        <c:axId val="13247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55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Database!$I$1095:$I$1106</c:f>
              <c:numCache>
                <c:formatCode>0%</c:formatCode>
                <c:ptCount val="12"/>
                <c:pt idx="0">
                  <c:v>-6.1407031865057873E-2</c:v>
                </c:pt>
                <c:pt idx="1">
                  <c:v>2.0280183754436541E-2</c:v>
                </c:pt>
                <c:pt idx="2">
                  <c:v>2.1152132040941917E-2</c:v>
                </c:pt>
                <c:pt idx="3">
                  <c:v>1.9537921620323018E-2</c:v>
                </c:pt>
                <c:pt idx="4">
                  <c:v>-1.2504651086127838E-2</c:v>
                </c:pt>
                <c:pt idx="5">
                  <c:v>-4.5110338844317324E-2</c:v>
                </c:pt>
                <c:pt idx="6">
                  <c:v>-2.3424838368928468E-2</c:v>
                </c:pt>
                <c:pt idx="7">
                  <c:v>-2.7110690153532292E-4</c:v>
                </c:pt>
                <c:pt idx="8">
                  <c:v>6.9736784533316002E-3</c:v>
                </c:pt>
                <c:pt idx="9">
                  <c:v>-1.7197144518977303E-2</c:v>
                </c:pt>
                <c:pt idx="10">
                  <c:v>-2.7462424499714998E-2</c:v>
                </c:pt>
                <c:pt idx="11">
                  <c:v>-8.3164522356197063E-2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Database!$J$1095:$J$1106</c:f>
              <c:numCache>
                <c:formatCode>0%</c:formatCode>
                <c:ptCount val="12"/>
                <c:pt idx="0">
                  <c:v>-3.535165043277886E-2</c:v>
                </c:pt>
                <c:pt idx="1">
                  <c:v>3.9472810696820626E-2</c:v>
                </c:pt>
                <c:pt idx="2">
                  <c:v>-2.4598608027491366E-3</c:v>
                </c:pt>
                <c:pt idx="3">
                  <c:v>-1.0307796388081148E-2</c:v>
                </c:pt>
                <c:pt idx="4">
                  <c:v>-2.4297170142627778E-2</c:v>
                </c:pt>
                <c:pt idx="5">
                  <c:v>-5.7242039426573799E-2</c:v>
                </c:pt>
                <c:pt idx="6">
                  <c:v>-2.4468319136559315E-2</c:v>
                </c:pt>
                <c:pt idx="7">
                  <c:v>-2.6124840815906891E-2</c:v>
                </c:pt>
                <c:pt idx="8">
                  <c:v>-1.7240168519019772E-3</c:v>
                </c:pt>
                <c:pt idx="9">
                  <c:v>-1.7069548250528311E-3</c:v>
                </c:pt>
                <c:pt idx="10">
                  <c:v>2.1758350522623694E-2</c:v>
                </c:pt>
                <c:pt idx="11">
                  <c:v>-8.5317353153326295E-2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5776"/>
        <c:axId val="132478592"/>
      </c:lineChart>
      <c:catAx>
        <c:axId val="1325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78592"/>
        <c:crosses val="autoZero"/>
        <c:auto val="1"/>
        <c:lblAlgn val="ctr"/>
        <c:lblOffset val="100"/>
        <c:noMultiLvlLbl val="0"/>
      </c:catAx>
      <c:valAx>
        <c:axId val="132478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5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Database!$I$1107:$I$1118</c:f>
              <c:numCache>
                <c:formatCode>0%</c:formatCode>
                <c:ptCount val="12"/>
                <c:pt idx="0">
                  <c:v>-6.7109362918568241E-2</c:v>
                </c:pt>
                <c:pt idx="1">
                  <c:v>-1.7282635703466609E-2</c:v>
                </c:pt>
                <c:pt idx="2">
                  <c:v>-1.3730944218382845E-2</c:v>
                </c:pt>
                <c:pt idx="3">
                  <c:v>-1.0714326380859562E-2</c:v>
                </c:pt>
                <c:pt idx="4">
                  <c:v>-3.1601690778085709E-2</c:v>
                </c:pt>
                <c:pt idx="5">
                  <c:v>-6.9673308970273531E-2</c:v>
                </c:pt>
                <c:pt idx="6">
                  <c:v>-6.2046457846031057E-2</c:v>
                </c:pt>
                <c:pt idx="7">
                  <c:v>-4.7088723716260092E-2</c:v>
                </c:pt>
                <c:pt idx="8">
                  <c:v>-3.5952247104983293E-2</c:v>
                </c:pt>
                <c:pt idx="9">
                  <c:v>-3.6968028340782264E-2</c:v>
                </c:pt>
                <c:pt idx="10">
                  <c:v>-6.1843090568839798E-2</c:v>
                </c:pt>
                <c:pt idx="11">
                  <c:v>-7.7647200520053611E-2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Database!$J$1107:$J$1118</c:f>
              <c:numCache>
                <c:formatCode>0%</c:formatCode>
                <c:ptCount val="12"/>
                <c:pt idx="0">
                  <c:v>-3.9432660666512166E-2</c:v>
                </c:pt>
                <c:pt idx="1">
                  <c:v>1.2522099239146134E-2</c:v>
                </c:pt>
                <c:pt idx="2">
                  <c:v>-1.4578719328277655E-2</c:v>
                </c:pt>
                <c:pt idx="3">
                  <c:v>-3.5749414196189447E-2</c:v>
                </c:pt>
                <c:pt idx="4">
                  <c:v>-3.3831361449964417E-2</c:v>
                </c:pt>
                <c:pt idx="5">
                  <c:v>-7.2767484410771383E-2</c:v>
                </c:pt>
                <c:pt idx="6">
                  <c:v>-5.0506392324398977E-2</c:v>
                </c:pt>
                <c:pt idx="7">
                  <c:v>-5.5578292077109404E-2</c:v>
                </c:pt>
                <c:pt idx="8">
                  <c:v>-4.9165613194393054E-2</c:v>
                </c:pt>
                <c:pt idx="9">
                  <c:v>-1.8325559007694149E-2</c:v>
                </c:pt>
                <c:pt idx="10">
                  <c:v>-4.5383033244796908E-2</c:v>
                </c:pt>
                <c:pt idx="11">
                  <c:v>-7.5910272508138796E-2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6288"/>
        <c:axId val="132480320"/>
      </c:lineChart>
      <c:catAx>
        <c:axId val="132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80320"/>
        <c:crosses val="autoZero"/>
        <c:auto val="1"/>
        <c:lblAlgn val="ctr"/>
        <c:lblOffset val="100"/>
        <c:noMultiLvlLbl val="0"/>
      </c:catAx>
      <c:valAx>
        <c:axId val="132480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56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Database!$I$1131:$I$1142</c:f>
              <c:numCache>
                <c:formatCode>0%</c:formatCode>
                <c:ptCount val="12"/>
                <c:pt idx="0">
                  <c:v>-0.11106046145490991</c:v>
                </c:pt>
                <c:pt idx="1">
                  <c:v>-4.1687938101459723E-2</c:v>
                </c:pt>
                <c:pt idx="2">
                  <c:v>-3.0836347803358678E-2</c:v>
                </c:pt>
                <c:pt idx="3">
                  <c:v>-2.275951659547245E-2</c:v>
                </c:pt>
                <c:pt idx="4">
                  <c:v>-4.6030273605776204E-2</c:v>
                </c:pt>
                <c:pt idx="5">
                  <c:v>-8.5241543236350664E-2</c:v>
                </c:pt>
                <c:pt idx="6">
                  <c:v>-7.3612540086741202E-2</c:v>
                </c:pt>
                <c:pt idx="7">
                  <c:v>-5.5706745685772184E-2</c:v>
                </c:pt>
                <c:pt idx="8">
                  <c:v>-5.7438268701383258E-2</c:v>
                </c:pt>
                <c:pt idx="9">
                  <c:v>-8.9751474531156922E-2</c:v>
                </c:pt>
                <c:pt idx="10">
                  <c:v>-8.5691472467936486E-2</c:v>
                </c:pt>
                <c:pt idx="11">
                  <c:v>-0.12911205373245913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Database!$J$1131:$J$1142</c:f>
              <c:numCache>
                <c:formatCode>0%</c:formatCode>
                <c:ptCount val="12"/>
                <c:pt idx="0">
                  <c:v>-0.10574814956650787</c:v>
                </c:pt>
                <c:pt idx="1">
                  <c:v>-3.7527160629084989E-2</c:v>
                </c:pt>
                <c:pt idx="2">
                  <c:v>-4.8619754470364505E-2</c:v>
                </c:pt>
                <c:pt idx="3">
                  <c:v>-5.8282764592851199E-2</c:v>
                </c:pt>
                <c:pt idx="4">
                  <c:v>-5.9377616798476286E-2</c:v>
                </c:pt>
                <c:pt idx="5">
                  <c:v>-9.8976976753344464E-2</c:v>
                </c:pt>
                <c:pt idx="6">
                  <c:v>-7.1011595400378533E-2</c:v>
                </c:pt>
                <c:pt idx="7">
                  <c:v>-8.0753315472154072E-2</c:v>
                </c:pt>
                <c:pt idx="8">
                  <c:v>-7.2652588596754303E-2</c:v>
                </c:pt>
                <c:pt idx="9">
                  <c:v>-8.0570884978552998E-2</c:v>
                </c:pt>
                <c:pt idx="10">
                  <c:v>-3.3870164982221104E-2</c:v>
                </c:pt>
                <c:pt idx="11">
                  <c:v>-0.13468979218610996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7824"/>
        <c:axId val="134292608"/>
      </c:lineChart>
      <c:catAx>
        <c:axId val="1325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92608"/>
        <c:crosses val="autoZero"/>
        <c:auto val="1"/>
        <c:lblAlgn val="ctr"/>
        <c:lblOffset val="100"/>
        <c:noMultiLvlLbl val="0"/>
      </c:catAx>
      <c:valAx>
        <c:axId val="13429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57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Database!$I$459:$I$470</c:f>
              <c:numCache>
                <c:formatCode>0%</c:formatCode>
                <c:ptCount val="12"/>
                <c:pt idx="0">
                  <c:v>-3.6674914836494134E-2</c:v>
                </c:pt>
                <c:pt idx="1">
                  <c:v>2.7158158629817242E-2</c:v>
                </c:pt>
                <c:pt idx="2">
                  <c:v>2.3306600941537803E-2</c:v>
                </c:pt>
                <c:pt idx="3">
                  <c:v>-3.1125883465626246E-2</c:v>
                </c:pt>
                <c:pt idx="4">
                  <c:v>4.3370249001517258E-3</c:v>
                </c:pt>
                <c:pt idx="5">
                  <c:v>-2.2086617779274058E-2</c:v>
                </c:pt>
                <c:pt idx="6">
                  <c:v>-5.4692195186810177E-2</c:v>
                </c:pt>
                <c:pt idx="7">
                  <c:v>8.7599114765024355E-2</c:v>
                </c:pt>
                <c:pt idx="8">
                  <c:v>6.5046693842122541E-2</c:v>
                </c:pt>
                <c:pt idx="9">
                  <c:v>1.9338933608827748E-2</c:v>
                </c:pt>
                <c:pt idx="10">
                  <c:v>6.6148917602530718E-3</c:v>
                </c:pt>
                <c:pt idx="11">
                  <c:v>-3.250789465097631E-2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Database!$J$459:$J$470</c:f>
              <c:numCache>
                <c:formatCode>0%</c:formatCode>
                <c:ptCount val="12"/>
                <c:pt idx="0">
                  <c:v>9.0674039219583273E-3</c:v>
                </c:pt>
                <c:pt idx="1">
                  <c:v>3.9994489194483319E-2</c:v>
                </c:pt>
                <c:pt idx="2">
                  <c:v>1.6137784876526728E-3</c:v>
                </c:pt>
                <c:pt idx="3">
                  <c:v>-3.4920045587119565E-2</c:v>
                </c:pt>
                <c:pt idx="4">
                  <c:v>-3.6274741230991059E-3</c:v>
                </c:pt>
                <c:pt idx="5">
                  <c:v>-4.8515490076476452E-2</c:v>
                </c:pt>
                <c:pt idx="8">
                  <c:v>7.6571394305670032E-2</c:v>
                </c:pt>
                <c:pt idx="9">
                  <c:v>3.7008484021653465E-2</c:v>
                </c:pt>
                <c:pt idx="10">
                  <c:v>1.5541730743185322E-2</c:v>
                </c:pt>
                <c:pt idx="11">
                  <c:v>-2.6837507730874566E-2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8336"/>
        <c:axId val="134294336"/>
      </c:lineChart>
      <c:catAx>
        <c:axId val="1325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94336"/>
        <c:crosses val="autoZero"/>
        <c:auto val="1"/>
        <c:lblAlgn val="ctr"/>
        <c:lblOffset val="100"/>
        <c:noMultiLvlLbl val="0"/>
      </c:catAx>
      <c:valAx>
        <c:axId val="134294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255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Database!$I$471:$I$482</c:f>
              <c:numCache>
                <c:formatCode>0%</c:formatCode>
                <c:ptCount val="12"/>
                <c:pt idx="0">
                  <c:v>-1.5380326500265195E-2</c:v>
                </c:pt>
                <c:pt idx="1">
                  <c:v>3.2408620198515661E-2</c:v>
                </c:pt>
                <c:pt idx="2">
                  <c:v>1.5347917317303728E-2</c:v>
                </c:pt>
                <c:pt idx="3">
                  <c:v>-1.1931966166374375E-2</c:v>
                </c:pt>
                <c:pt idx="4">
                  <c:v>-3.8638462830334563E-3</c:v>
                </c:pt>
                <c:pt idx="5">
                  <c:v>-1.9462966362666301E-2</c:v>
                </c:pt>
                <c:pt idx="6">
                  <c:v>-1.9689881580368476E-3</c:v>
                </c:pt>
                <c:pt idx="7">
                  <c:v>2.2047223452903924E-2</c:v>
                </c:pt>
                <c:pt idx="8">
                  <c:v>4.2962961338079433E-2</c:v>
                </c:pt>
                <c:pt idx="9">
                  <c:v>1.5920385578907882E-2</c:v>
                </c:pt>
                <c:pt idx="10">
                  <c:v>1.3643197660045547E-2</c:v>
                </c:pt>
                <c:pt idx="11">
                  <c:v>-2.5789888443243515E-2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Database!$J$471:$J$482</c:f>
              <c:numCache>
                <c:formatCode>0%</c:formatCode>
                <c:ptCount val="12"/>
                <c:pt idx="0">
                  <c:v>2.5299962288722177E-2</c:v>
                </c:pt>
                <c:pt idx="1">
                  <c:v>4.0937029097192809E-2</c:v>
                </c:pt>
                <c:pt idx="2">
                  <c:v>3.1539349036688868E-3</c:v>
                </c:pt>
                <c:pt idx="3">
                  <c:v>-1.9530900590939492E-2</c:v>
                </c:pt>
                <c:pt idx="4">
                  <c:v>-4.852160987908305E-3</c:v>
                </c:pt>
                <c:pt idx="5">
                  <c:v>-2.6769265324058055E-2</c:v>
                </c:pt>
                <c:pt idx="6">
                  <c:v>1.2624666043845822E-2</c:v>
                </c:pt>
                <c:pt idx="7">
                  <c:v>2.6997373866667895E-2</c:v>
                </c:pt>
                <c:pt idx="8">
                  <c:v>5.1207283569881995E-2</c:v>
                </c:pt>
                <c:pt idx="9">
                  <c:v>3.7382916618741976E-2</c:v>
                </c:pt>
                <c:pt idx="10">
                  <c:v>1.5833638090646661E-2</c:v>
                </c:pt>
                <c:pt idx="11">
                  <c:v>-1.3643637797002506E-2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5664"/>
        <c:axId val="134296064"/>
      </c:lineChart>
      <c:catAx>
        <c:axId val="1343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96064"/>
        <c:crosses val="autoZero"/>
        <c:auto val="1"/>
        <c:lblAlgn val="ctr"/>
        <c:lblOffset val="100"/>
        <c:noMultiLvlLbl val="0"/>
      </c:catAx>
      <c:valAx>
        <c:axId val="134296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8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Database!$I$483:$I$494</c:f>
              <c:numCache>
                <c:formatCode>0%</c:formatCode>
                <c:ptCount val="12"/>
                <c:pt idx="0">
                  <c:v>9.2546823548952054E-3</c:v>
                </c:pt>
                <c:pt idx="1">
                  <c:v>4.1258299955139431E-2</c:v>
                </c:pt>
                <c:pt idx="2">
                  <c:v>2.53747964052921E-2</c:v>
                </c:pt>
                <c:pt idx="3">
                  <c:v>2.6085603161862371E-3</c:v>
                </c:pt>
                <c:pt idx="4">
                  <c:v>-5.6086160295632627E-3</c:v>
                </c:pt>
                <c:pt idx="5">
                  <c:v>-1.4473445996645729E-2</c:v>
                </c:pt>
                <c:pt idx="6">
                  <c:v>-1.3519429825719631E-3</c:v>
                </c:pt>
                <c:pt idx="7">
                  <c:v>-5.8444213137756051E-3</c:v>
                </c:pt>
                <c:pt idx="8">
                  <c:v>9.7054962988759371E-3</c:v>
                </c:pt>
                <c:pt idx="9">
                  <c:v>-1.0421478462659039E-2</c:v>
                </c:pt>
                <c:pt idx="10">
                  <c:v>8.9889461078258119E-3</c:v>
                </c:pt>
                <c:pt idx="11">
                  <c:v>-1.1636474542445463E-2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Database!$J$483:$J$494</c:f>
              <c:numCache>
                <c:formatCode>0%</c:formatCode>
                <c:ptCount val="12"/>
                <c:pt idx="0">
                  <c:v>5.6607121619997883E-2</c:v>
                </c:pt>
                <c:pt idx="1">
                  <c:v>5.0983479428163593E-2</c:v>
                </c:pt>
                <c:pt idx="2">
                  <c:v>1.225229582341707E-2</c:v>
                </c:pt>
                <c:pt idx="3">
                  <c:v>-4.0999564800025647E-3</c:v>
                </c:pt>
                <c:pt idx="4">
                  <c:v>-6.2985312655382099E-3</c:v>
                </c:pt>
                <c:pt idx="5">
                  <c:v>-1.8030474453379998E-2</c:v>
                </c:pt>
                <c:pt idx="6">
                  <c:v>-2.677658149316775E-3</c:v>
                </c:pt>
                <c:pt idx="7">
                  <c:v>-7.0625839536457621E-3</c:v>
                </c:pt>
                <c:pt idx="8">
                  <c:v>1.8955483617495016E-2</c:v>
                </c:pt>
                <c:pt idx="9">
                  <c:v>1.0583059275827389E-2</c:v>
                </c:pt>
                <c:pt idx="10">
                  <c:v>7.2237522139169345E-3</c:v>
                </c:pt>
                <c:pt idx="11">
                  <c:v>-1.1154263183233915E-2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7200"/>
        <c:axId val="134297792"/>
      </c:lineChart>
      <c:catAx>
        <c:axId val="1343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97792"/>
        <c:crosses val="autoZero"/>
        <c:auto val="1"/>
        <c:lblAlgn val="ctr"/>
        <c:lblOffset val="100"/>
        <c:noMultiLvlLbl val="0"/>
      </c:catAx>
      <c:valAx>
        <c:axId val="13429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87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Database!$I$495:$I$506</c:f>
              <c:numCache>
                <c:formatCode>0%</c:formatCode>
                <c:ptCount val="12"/>
                <c:pt idx="0">
                  <c:v>5.0644241121886591E-3</c:v>
                </c:pt>
                <c:pt idx="1">
                  <c:v>2.3853571397408912E-2</c:v>
                </c:pt>
                <c:pt idx="2">
                  <c:v>3.5264057146513414E-2</c:v>
                </c:pt>
                <c:pt idx="3">
                  <c:v>2.0127991170932846E-2</c:v>
                </c:pt>
                <c:pt idx="4">
                  <c:v>2.3301983021484342E-3</c:v>
                </c:pt>
                <c:pt idx="5">
                  <c:v>-8.5301937782253923E-3</c:v>
                </c:pt>
                <c:pt idx="6">
                  <c:v>8.1740600399795912E-3</c:v>
                </c:pt>
                <c:pt idx="7">
                  <c:v>-3.7607592650364175E-3</c:v>
                </c:pt>
                <c:pt idx="8">
                  <c:v>-1.4275638285214608E-3</c:v>
                </c:pt>
                <c:pt idx="9">
                  <c:v>-1.8468135848330604E-2</c:v>
                </c:pt>
                <c:pt idx="10">
                  <c:v>-8.0681180045225846E-3</c:v>
                </c:pt>
                <c:pt idx="11">
                  <c:v>-3.6166292438954972E-3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Database!$J$495:$J$506</c:f>
              <c:numCache>
                <c:formatCode>0%</c:formatCode>
                <c:ptCount val="12"/>
                <c:pt idx="0">
                  <c:v>4.4694102792606639E-2</c:v>
                </c:pt>
                <c:pt idx="1">
                  <c:v>3.8337129170355276E-2</c:v>
                </c:pt>
                <c:pt idx="2">
                  <c:v>2.3280179549905976E-2</c:v>
                </c:pt>
                <c:pt idx="3">
                  <c:v>7.5676278077235317E-3</c:v>
                </c:pt>
                <c:pt idx="4">
                  <c:v>-2.8497708253529151E-3</c:v>
                </c:pt>
                <c:pt idx="5">
                  <c:v>-1.7375973950311784E-2</c:v>
                </c:pt>
                <c:pt idx="6">
                  <c:v>6.1893753240068738E-3</c:v>
                </c:pt>
                <c:pt idx="7">
                  <c:v>-6.4547915607958695E-3</c:v>
                </c:pt>
                <c:pt idx="8">
                  <c:v>1.4331371136792503E-2</c:v>
                </c:pt>
                <c:pt idx="9">
                  <c:v>6.6526695883882382E-3</c:v>
                </c:pt>
                <c:pt idx="10">
                  <c:v>-7.581108528245251E-3</c:v>
                </c:pt>
                <c:pt idx="11">
                  <c:v>-1.3756553577443543E-3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7712"/>
        <c:axId val="133120000"/>
      </c:lineChart>
      <c:catAx>
        <c:axId val="1343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20000"/>
        <c:crosses val="autoZero"/>
        <c:auto val="1"/>
        <c:lblAlgn val="ctr"/>
        <c:lblOffset val="100"/>
        <c:noMultiLvlLbl val="0"/>
      </c:catAx>
      <c:valAx>
        <c:axId val="133120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87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Database!$I$507:$I$518</c:f>
              <c:numCache>
                <c:formatCode>0%</c:formatCode>
                <c:ptCount val="12"/>
                <c:pt idx="0">
                  <c:v>-6.8618826999899601E-2</c:v>
                </c:pt>
                <c:pt idx="1">
                  <c:v>-7.1482713792875964E-3</c:v>
                </c:pt>
                <c:pt idx="2">
                  <c:v>4.8277518255468201E-2</c:v>
                </c:pt>
                <c:pt idx="3">
                  <c:v>-5.4042847957909588E-3</c:v>
                </c:pt>
                <c:pt idx="4">
                  <c:v>-3.5663660560450477E-2</c:v>
                </c:pt>
                <c:pt idx="5">
                  <c:v>-1.2860771417504762E-2</c:v>
                </c:pt>
                <c:pt idx="6">
                  <c:v>-6.2661696929064592E-2</c:v>
                </c:pt>
                <c:pt idx="7">
                  <c:v>8.0525358905575078E-2</c:v>
                </c:pt>
                <c:pt idx="8">
                  <c:v>0.11576116813703596</c:v>
                </c:pt>
                <c:pt idx="9">
                  <c:v>8.7164822374177359E-2</c:v>
                </c:pt>
                <c:pt idx="10">
                  <c:v>2.7233028709684238E-2</c:v>
                </c:pt>
                <c:pt idx="11">
                  <c:v>-2.5575722723677984E-2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Database!$J$507:$J$518</c:f>
              <c:numCache>
                <c:formatCode>0%</c:formatCode>
                <c:ptCount val="12"/>
                <c:pt idx="0">
                  <c:v>-2.7619640049589299E-2</c:v>
                </c:pt>
                <c:pt idx="1">
                  <c:v>5.0452004858545799E-2</c:v>
                </c:pt>
                <c:pt idx="2">
                  <c:v>4.2211466215017965E-2</c:v>
                </c:pt>
                <c:pt idx="3">
                  <c:v>-3.2914229346004652E-2</c:v>
                </c:pt>
                <c:pt idx="4">
                  <c:v>-2.826246554910164E-2</c:v>
                </c:pt>
                <c:pt idx="5">
                  <c:v>-4.2762990364636599E-2</c:v>
                </c:pt>
                <c:pt idx="6">
                  <c:v>0</c:v>
                </c:pt>
                <c:pt idx="7">
                  <c:v>7.3234394324025232E-2</c:v>
                </c:pt>
                <c:pt idx="8">
                  <c:v>0</c:v>
                </c:pt>
                <c:pt idx="9">
                  <c:v>0.12018429372453979</c:v>
                </c:pt>
                <c:pt idx="10">
                  <c:v>5.2792216972967453E-2</c:v>
                </c:pt>
                <c:pt idx="11">
                  <c:v>-1.1824486499503784E-2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8224"/>
        <c:axId val="133121728"/>
      </c:lineChart>
      <c:catAx>
        <c:axId val="13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21728"/>
        <c:crosses val="autoZero"/>
        <c:auto val="1"/>
        <c:lblAlgn val="ctr"/>
        <c:lblOffset val="100"/>
        <c:noMultiLvlLbl val="0"/>
      </c:catAx>
      <c:valAx>
        <c:axId val="133121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88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Database!$I$519:$I$530</c:f>
              <c:numCache>
                <c:formatCode>0%</c:formatCode>
                <c:ptCount val="12"/>
                <c:pt idx="0">
                  <c:v>-4.1864780135555377E-2</c:v>
                </c:pt>
                <c:pt idx="1">
                  <c:v>2.0575947885187507E-2</c:v>
                </c:pt>
                <c:pt idx="2">
                  <c:v>4.3454581811867218E-2</c:v>
                </c:pt>
                <c:pt idx="3">
                  <c:v>6.4293589403432109E-3</c:v>
                </c:pt>
                <c:pt idx="4">
                  <c:v>-1.6105341866161603E-2</c:v>
                </c:pt>
                <c:pt idx="5">
                  <c:v>-2.3288571400610424E-2</c:v>
                </c:pt>
                <c:pt idx="6">
                  <c:v>-2.4718363254461688E-2</c:v>
                </c:pt>
                <c:pt idx="7">
                  <c:v>2.0657263185322398E-2</c:v>
                </c:pt>
                <c:pt idx="8">
                  <c:v>6.5096971213692761E-2</c:v>
                </c:pt>
                <c:pt idx="9">
                  <c:v>5.7656013945979176E-2</c:v>
                </c:pt>
                <c:pt idx="10">
                  <c:v>3.026550717708034E-2</c:v>
                </c:pt>
                <c:pt idx="11">
                  <c:v>-1.1729164020856896E-2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Database!$J$519:$J$530</c:f>
              <c:numCache>
                <c:formatCode>0%</c:formatCode>
                <c:ptCount val="12"/>
                <c:pt idx="0">
                  <c:v>1.2803680153905983E-3</c:v>
                </c:pt>
                <c:pt idx="1">
                  <c:v>6.8192506799333821E-2</c:v>
                </c:pt>
                <c:pt idx="2">
                  <c:v>4.4642713608764414E-2</c:v>
                </c:pt>
                <c:pt idx="3">
                  <c:v>-1.6070666092493458E-2</c:v>
                </c:pt>
                <c:pt idx="4">
                  <c:v>-2.405533345483064E-2</c:v>
                </c:pt>
                <c:pt idx="5">
                  <c:v>-3.2020876533700247E-2</c:v>
                </c:pt>
                <c:pt idx="6">
                  <c:v>-2.4514183845404186E-2</c:v>
                </c:pt>
                <c:pt idx="7">
                  <c:v>3.9812835101878441E-2</c:v>
                </c:pt>
                <c:pt idx="8">
                  <c:v>7.801118375364971E-2</c:v>
                </c:pt>
                <c:pt idx="9">
                  <c:v>8.961552803222772E-2</c:v>
                </c:pt>
                <c:pt idx="10">
                  <c:v>5.3162787531483777E-2</c:v>
                </c:pt>
                <c:pt idx="11">
                  <c:v>1.8858362283846962E-3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8736"/>
        <c:axId val="133123456"/>
      </c:lineChart>
      <c:catAx>
        <c:axId val="1343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23456"/>
        <c:crosses val="autoZero"/>
        <c:auto val="1"/>
        <c:lblAlgn val="ctr"/>
        <c:lblOffset val="100"/>
        <c:noMultiLvlLbl val="0"/>
      </c:catAx>
      <c:valAx>
        <c:axId val="133123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88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Database!$I$39:$I$50</c:f>
              <c:numCache>
                <c:formatCode>0%</c:formatCode>
                <c:ptCount val="12"/>
                <c:pt idx="0">
                  <c:v>-5.502376109406959E-3</c:v>
                </c:pt>
                <c:pt idx="1">
                  <c:v>4.6757212281420414E-2</c:v>
                </c:pt>
                <c:pt idx="2">
                  <c:v>6.0033874151405632E-2</c:v>
                </c:pt>
                <c:pt idx="3">
                  <c:v>1.0716131531152884E-2</c:v>
                </c:pt>
                <c:pt idx="4">
                  <c:v>1.1682468515832988E-3</c:v>
                </c:pt>
                <c:pt idx="5">
                  <c:v>-1.575575348305671E-2</c:v>
                </c:pt>
                <c:pt idx="6">
                  <c:v>1.0977185789140738E-2</c:v>
                </c:pt>
                <c:pt idx="7">
                  <c:v>7.4186960576059224E-3</c:v>
                </c:pt>
                <c:pt idx="8">
                  <c:v>1.6135076537129398E-2</c:v>
                </c:pt>
                <c:pt idx="9">
                  <c:v>-4.3631068844048994E-3</c:v>
                </c:pt>
                <c:pt idx="10">
                  <c:v>-2.9282067058771299E-2</c:v>
                </c:pt>
                <c:pt idx="11">
                  <c:v>-8.6230867632044912E-3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Database!$J$39:$J$50</c:f>
              <c:numCache>
                <c:formatCode>0%</c:formatCode>
                <c:ptCount val="12"/>
                <c:pt idx="0">
                  <c:v>2.529770915672782E-2</c:v>
                </c:pt>
                <c:pt idx="1">
                  <c:v>6.3762976456531645E-2</c:v>
                </c:pt>
                <c:pt idx="2">
                  <c:v>4.9875522123775905E-2</c:v>
                </c:pt>
                <c:pt idx="3">
                  <c:v>-3.5636160605032165E-3</c:v>
                </c:pt>
                <c:pt idx="4">
                  <c:v>-2.8201990080759299E-3</c:v>
                </c:pt>
                <c:pt idx="5">
                  <c:v>-1.7175503080813191E-2</c:v>
                </c:pt>
                <c:pt idx="6">
                  <c:v>8.092801119113554E-4</c:v>
                </c:pt>
                <c:pt idx="7">
                  <c:v>-9.709950331647935E-3</c:v>
                </c:pt>
                <c:pt idx="8">
                  <c:v>-1.5911575964524804E-3</c:v>
                </c:pt>
                <c:pt idx="9">
                  <c:v>1.78247766079511E-2</c:v>
                </c:pt>
                <c:pt idx="10">
                  <c:v>-1.8309771804887152E-2</c:v>
                </c:pt>
                <c:pt idx="11">
                  <c:v>-1.7723804375137587E-2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4528"/>
        <c:axId val="103513408"/>
      </c:lineChart>
      <c:catAx>
        <c:axId val="10261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13408"/>
        <c:crosses val="autoZero"/>
        <c:auto val="1"/>
        <c:lblAlgn val="ctr"/>
        <c:lblOffset val="100"/>
        <c:noMultiLvlLbl val="0"/>
      </c:catAx>
      <c:valAx>
        <c:axId val="103513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4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Database!$I$531:$I$542</c:f>
              <c:numCache>
                <c:formatCode>0%</c:formatCode>
                <c:ptCount val="12"/>
                <c:pt idx="0">
                  <c:v>-4.9180527355979333E-3</c:v>
                </c:pt>
                <c:pt idx="1">
                  <c:v>5.4582372128929024E-2</c:v>
                </c:pt>
                <c:pt idx="2">
                  <c:v>6.3399775591176363E-2</c:v>
                </c:pt>
                <c:pt idx="3">
                  <c:v>3.1092030530400504E-2</c:v>
                </c:pt>
                <c:pt idx="4">
                  <c:v>-3.3183558275236336E-3</c:v>
                </c:pt>
                <c:pt idx="5">
                  <c:v>-2.0046566261790667E-2</c:v>
                </c:pt>
                <c:pt idx="6">
                  <c:v>-1.5427914423022871E-2</c:v>
                </c:pt>
                <c:pt idx="7">
                  <c:v>-6.7003787052209995E-3</c:v>
                </c:pt>
                <c:pt idx="8">
                  <c:v>4.0402998930156421E-3</c:v>
                </c:pt>
                <c:pt idx="9">
                  <c:v>6.7607348244402839E-6</c:v>
                </c:pt>
                <c:pt idx="10">
                  <c:v>-1.0751226036035844E-3</c:v>
                </c:pt>
                <c:pt idx="11">
                  <c:v>-1.9091853797877478E-3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Database!$J$531:$J$542</c:f>
              <c:numCache>
                <c:formatCode>0%</c:formatCode>
                <c:ptCount val="12"/>
                <c:pt idx="0">
                  <c:v>3.1119224899760579E-2</c:v>
                </c:pt>
                <c:pt idx="1">
                  <c:v>0.11114175153616215</c:v>
                </c:pt>
                <c:pt idx="2">
                  <c:v>6.4216183667976393E-2</c:v>
                </c:pt>
                <c:pt idx="3">
                  <c:v>8.4243431943710426E-3</c:v>
                </c:pt>
                <c:pt idx="4">
                  <c:v>-1.0244831120183595E-2</c:v>
                </c:pt>
                <c:pt idx="5">
                  <c:v>-2.4522012768573066E-2</c:v>
                </c:pt>
                <c:pt idx="6">
                  <c:v>-2.0464666467531846E-2</c:v>
                </c:pt>
                <c:pt idx="7">
                  <c:v>-9.5286712039793116E-3</c:v>
                </c:pt>
                <c:pt idx="8">
                  <c:v>1.2576760450959767E-2</c:v>
                </c:pt>
                <c:pt idx="9">
                  <c:v>3.0025137661073131E-2</c:v>
                </c:pt>
                <c:pt idx="10">
                  <c:v>1.7399372524113988E-2</c:v>
                </c:pt>
                <c:pt idx="11">
                  <c:v>-4.0504335623801069E-3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9248"/>
        <c:axId val="133125184"/>
      </c:lineChart>
      <c:catAx>
        <c:axId val="1343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25184"/>
        <c:crosses val="autoZero"/>
        <c:auto val="1"/>
        <c:lblAlgn val="ctr"/>
        <c:lblOffset val="100"/>
        <c:noMultiLvlLbl val="0"/>
      </c:catAx>
      <c:valAx>
        <c:axId val="13312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389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Database!$I$543:$I$554</c:f>
              <c:numCache>
                <c:formatCode>0%</c:formatCode>
                <c:ptCount val="12"/>
                <c:pt idx="0">
                  <c:v>-2.2889701429569032E-3</c:v>
                </c:pt>
                <c:pt idx="1">
                  <c:v>3.2884248250693769E-2</c:v>
                </c:pt>
                <c:pt idx="2">
                  <c:v>5.4791431474638344E-2</c:v>
                </c:pt>
                <c:pt idx="3">
                  <c:v>5.9011219326434425E-2</c:v>
                </c:pt>
                <c:pt idx="4">
                  <c:v>2.2178300049511858E-2</c:v>
                </c:pt>
                <c:pt idx="5">
                  <c:v>-5.9943585421352473E-3</c:v>
                </c:pt>
                <c:pt idx="6">
                  <c:v>-4.9172869607042589E-4</c:v>
                </c:pt>
                <c:pt idx="7">
                  <c:v>4.921304458041331E-3</c:v>
                </c:pt>
                <c:pt idx="8">
                  <c:v>-5.8350907633957227E-3</c:v>
                </c:pt>
                <c:pt idx="9">
                  <c:v>-1.8818883513249063E-2</c:v>
                </c:pt>
                <c:pt idx="10">
                  <c:v>-2.5959384104176607E-2</c:v>
                </c:pt>
                <c:pt idx="11">
                  <c:v>-1.1142843250052515E-2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Database!$J$543:$J$554</c:f>
              <c:numCache>
                <c:formatCode>0%</c:formatCode>
                <c:ptCount val="12"/>
                <c:pt idx="0">
                  <c:v>2.6134349551640689E-2</c:v>
                </c:pt>
                <c:pt idx="1">
                  <c:v>8.5242854626445499E-2</c:v>
                </c:pt>
                <c:pt idx="2">
                  <c:v>6.2671171839559531E-2</c:v>
                </c:pt>
                <c:pt idx="3">
                  <c:v>3.1414478879907871E-2</c:v>
                </c:pt>
                <c:pt idx="4">
                  <c:v>4.8807005334785773E-3</c:v>
                </c:pt>
                <c:pt idx="5">
                  <c:v>-2.0358741028495199E-2</c:v>
                </c:pt>
                <c:pt idx="6">
                  <c:v>-1.1754518130703029E-2</c:v>
                </c:pt>
                <c:pt idx="7">
                  <c:v>4.0377073410995389E-4</c:v>
                </c:pt>
                <c:pt idx="8">
                  <c:v>8.0669114830150372E-3</c:v>
                </c:pt>
                <c:pt idx="9">
                  <c:v>2.1450292133046899E-2</c:v>
                </c:pt>
                <c:pt idx="10">
                  <c:v>-1.1343414283481845E-3</c:v>
                </c:pt>
                <c:pt idx="11">
                  <c:v>-8.9916926621797181E-3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8512"/>
        <c:axId val="133126912"/>
      </c:lineChart>
      <c:catAx>
        <c:axId val="1348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26912"/>
        <c:crosses val="autoZero"/>
        <c:auto val="1"/>
        <c:lblAlgn val="ctr"/>
        <c:lblOffset val="100"/>
        <c:noMultiLvlLbl val="0"/>
      </c:catAx>
      <c:valAx>
        <c:axId val="133126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48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Database!$I$555:$I$566</c:f>
              <c:numCache>
                <c:formatCode>0%</c:formatCode>
                <c:ptCount val="12"/>
                <c:pt idx="0">
                  <c:v>-7.8059945433327279E-3</c:v>
                </c:pt>
                <c:pt idx="1">
                  <c:v>-3.1828426302549341E-3</c:v>
                </c:pt>
                <c:pt idx="2">
                  <c:v>-1.2278058146488347E-2</c:v>
                </c:pt>
                <c:pt idx="3">
                  <c:v>7.7427360456120645E-3</c:v>
                </c:pt>
                <c:pt idx="4">
                  <c:v>1.3180171863582835E-2</c:v>
                </c:pt>
                <c:pt idx="5">
                  <c:v>1.2490938130671323E-2</c:v>
                </c:pt>
                <c:pt idx="6">
                  <c:v>4.7517770994639608E-2</c:v>
                </c:pt>
                <c:pt idx="7">
                  <c:v>-1.6123793694144531E-2</c:v>
                </c:pt>
                <c:pt idx="8">
                  <c:v>-4.312095365207045E-2</c:v>
                </c:pt>
                <c:pt idx="9">
                  <c:v>-4.6122069192382965E-2</c:v>
                </c:pt>
                <c:pt idx="10">
                  <c:v>-3.9335793897897355E-2</c:v>
                </c:pt>
                <c:pt idx="11">
                  <c:v>-3.2775594012755038E-2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Database!$J$555:$J$566</c:f>
              <c:numCache>
                <c:formatCode>0%</c:formatCode>
                <c:ptCount val="12"/>
                <c:pt idx="0">
                  <c:v>-2.2189144323449449E-2</c:v>
                </c:pt>
                <c:pt idx="1">
                  <c:v>-2.1357449606278434E-2</c:v>
                </c:pt>
                <c:pt idx="2">
                  <c:v>-1.9632525332672568E-2</c:v>
                </c:pt>
                <c:pt idx="3">
                  <c:v>-3.8360822864222711E-3</c:v>
                </c:pt>
                <c:pt idx="4">
                  <c:v>7.4556766070158209E-3</c:v>
                </c:pt>
                <c:pt idx="5">
                  <c:v>5.2604615658780789E-3</c:v>
                </c:pt>
                <c:pt idx="7">
                  <c:v>-2.9955083975181873E-2</c:v>
                </c:pt>
                <c:pt idx="8">
                  <c:v>-6.208126449045346E-2</c:v>
                </c:pt>
                <c:pt idx="9">
                  <c:v>-6.1965702762330932E-2</c:v>
                </c:pt>
                <c:pt idx="10">
                  <c:v>-6.1530857632825245E-2</c:v>
                </c:pt>
                <c:pt idx="11">
                  <c:v>-4.8828630285660403E-2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9024"/>
        <c:axId val="134627904"/>
      </c:lineChart>
      <c:catAx>
        <c:axId val="1348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27904"/>
        <c:crosses val="autoZero"/>
        <c:auto val="1"/>
        <c:lblAlgn val="ctr"/>
        <c:lblOffset val="100"/>
        <c:noMultiLvlLbl val="0"/>
      </c:catAx>
      <c:valAx>
        <c:axId val="134627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4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Database!$I$567:$I$578</c:f>
              <c:numCache>
                <c:formatCode>0%</c:formatCode>
                <c:ptCount val="12"/>
                <c:pt idx="0">
                  <c:v>-5.4333439409969195E-2</c:v>
                </c:pt>
                <c:pt idx="1">
                  <c:v>-4.5759764077976495E-2</c:v>
                </c:pt>
                <c:pt idx="2">
                  <c:v>-3.657080606188351E-2</c:v>
                </c:pt>
                <c:pt idx="3">
                  <c:v>-2.2137564873704385E-2</c:v>
                </c:pt>
                <c:pt idx="4">
                  <c:v>-2.3774854487194807E-2</c:v>
                </c:pt>
                <c:pt idx="5">
                  <c:v>-1.8920183233752143E-2</c:v>
                </c:pt>
                <c:pt idx="6">
                  <c:v>-1.5223632186589953E-2</c:v>
                </c:pt>
                <c:pt idx="7">
                  <c:v>-3.1870402338651189E-2</c:v>
                </c:pt>
                <c:pt idx="8">
                  <c:v>-6.0135564303030811E-2</c:v>
                </c:pt>
                <c:pt idx="9">
                  <c:v>-8.4096315713250033E-2</c:v>
                </c:pt>
                <c:pt idx="10">
                  <c:v>-8.8068079649584977E-2</c:v>
                </c:pt>
                <c:pt idx="11">
                  <c:v>-7.477098279111806E-2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Database!$J$567:$J$578</c:f>
              <c:numCache>
                <c:formatCode>0%</c:formatCode>
                <c:ptCount val="12"/>
                <c:pt idx="0">
                  <c:v>-6.1651008160577357E-2</c:v>
                </c:pt>
                <c:pt idx="1">
                  <c:v>-5.2424820518168901E-2</c:v>
                </c:pt>
                <c:pt idx="2">
                  <c:v>-4.3788427815509887E-2</c:v>
                </c:pt>
                <c:pt idx="3">
                  <c:v>-2.8748660997735896E-2</c:v>
                </c:pt>
                <c:pt idx="4">
                  <c:v>-3.0071969933198807E-2</c:v>
                </c:pt>
                <c:pt idx="5">
                  <c:v>-2.1518769584366916E-2</c:v>
                </c:pt>
                <c:pt idx="6">
                  <c:v>-3.0982120219471498E-2</c:v>
                </c:pt>
                <c:pt idx="7">
                  <c:v>-4.0695121719601518E-2</c:v>
                </c:pt>
                <c:pt idx="8">
                  <c:v>-6.1668281307252659E-2</c:v>
                </c:pt>
                <c:pt idx="9">
                  <c:v>-8.5846461285780176E-2</c:v>
                </c:pt>
                <c:pt idx="10">
                  <c:v>-9.3486092620786485E-2</c:v>
                </c:pt>
                <c:pt idx="11">
                  <c:v>-9.0999897110075126E-2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9536"/>
        <c:axId val="134629632"/>
      </c:lineChart>
      <c:catAx>
        <c:axId val="1348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29632"/>
        <c:crosses val="autoZero"/>
        <c:auto val="1"/>
        <c:lblAlgn val="ctr"/>
        <c:lblOffset val="100"/>
        <c:noMultiLvlLbl val="0"/>
      </c:catAx>
      <c:valAx>
        <c:axId val="134629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4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Database!$I$579:$I$590</c:f>
              <c:numCache>
                <c:formatCode>0%</c:formatCode>
                <c:ptCount val="12"/>
                <c:pt idx="0">
                  <c:v>-7.0503634166767096E-2</c:v>
                </c:pt>
                <c:pt idx="1">
                  <c:v>-8.6451624868901622E-2</c:v>
                </c:pt>
                <c:pt idx="2">
                  <c:v>-7.8116847750376278E-2</c:v>
                </c:pt>
                <c:pt idx="3">
                  <c:v>-6.2049941319534709E-2</c:v>
                </c:pt>
                <c:pt idx="4">
                  <c:v>-5.4580714827449937E-2</c:v>
                </c:pt>
                <c:pt idx="5">
                  <c:v>-4.889858608562625E-2</c:v>
                </c:pt>
                <c:pt idx="6">
                  <c:v>-3.9840247006811949E-2</c:v>
                </c:pt>
                <c:pt idx="7">
                  <c:v>-3.7836271755752479E-2</c:v>
                </c:pt>
                <c:pt idx="8">
                  <c:v>-4.8424874101467688E-2</c:v>
                </c:pt>
                <c:pt idx="9">
                  <c:v>-5.6360955360481989E-2</c:v>
                </c:pt>
                <c:pt idx="10">
                  <c:v>-7.2184472474838002E-2</c:v>
                </c:pt>
                <c:pt idx="11">
                  <c:v>-6.4587621358277197E-2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Database!$J$579:$J$590</c:f>
              <c:numCache>
                <c:formatCode>0%</c:formatCode>
                <c:ptCount val="12"/>
                <c:pt idx="0">
                  <c:v>-7.2846765030530738E-2</c:v>
                </c:pt>
                <c:pt idx="1">
                  <c:v>-8.3854607327253056E-2</c:v>
                </c:pt>
                <c:pt idx="2">
                  <c:v>-7.3859237924872395E-2</c:v>
                </c:pt>
                <c:pt idx="3">
                  <c:v>-6.3130835414025976E-2</c:v>
                </c:pt>
                <c:pt idx="4">
                  <c:v>-5.980163325615815E-2</c:v>
                </c:pt>
                <c:pt idx="5">
                  <c:v>-5.9316976761279741E-2</c:v>
                </c:pt>
                <c:pt idx="6">
                  <c:v>-5.0789818551308971E-2</c:v>
                </c:pt>
                <c:pt idx="7">
                  <c:v>-4.9838121245531573E-2</c:v>
                </c:pt>
                <c:pt idx="8">
                  <c:v>-5.3837079464759463E-2</c:v>
                </c:pt>
                <c:pt idx="9">
                  <c:v>-5.7511751039092188E-2</c:v>
                </c:pt>
                <c:pt idx="10">
                  <c:v>-7.1344427178408429E-2</c:v>
                </c:pt>
                <c:pt idx="11">
                  <c:v>-6.2206596337427512E-2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0048"/>
        <c:axId val="134631360"/>
      </c:lineChart>
      <c:catAx>
        <c:axId val="1348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31360"/>
        <c:crosses val="autoZero"/>
        <c:auto val="1"/>
        <c:lblAlgn val="ctr"/>
        <c:lblOffset val="100"/>
        <c:noMultiLvlLbl val="0"/>
      </c:catAx>
      <c:valAx>
        <c:axId val="134631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5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Database!$I$591:$I$602</c:f>
              <c:numCache>
                <c:formatCode>0%</c:formatCode>
                <c:ptCount val="12"/>
                <c:pt idx="0">
                  <c:v>-4.4844074484066888E-2</c:v>
                </c:pt>
                <c:pt idx="1">
                  <c:v>2.4669451683501663E-2</c:v>
                </c:pt>
                <c:pt idx="2">
                  <c:v>1.1355581928403923E-2</c:v>
                </c:pt>
                <c:pt idx="3">
                  <c:v>-2.3655364166488224E-2</c:v>
                </c:pt>
                <c:pt idx="4">
                  <c:v>4.0083739505217151E-3</c:v>
                </c:pt>
                <c:pt idx="5">
                  <c:v>-6.7976826632381582E-3</c:v>
                </c:pt>
                <c:pt idx="6">
                  <c:v>1.2381373519125573E-2</c:v>
                </c:pt>
                <c:pt idx="7">
                  <c:v>8.7080731493200281E-2</c:v>
                </c:pt>
                <c:pt idx="8">
                  <c:v>2.6222805839059879E-2</c:v>
                </c:pt>
                <c:pt idx="9">
                  <c:v>-2.8165235282064417E-2</c:v>
                </c:pt>
                <c:pt idx="10">
                  <c:v>-3.2845125601258782E-2</c:v>
                </c:pt>
                <c:pt idx="11">
                  <c:v>-6.4395096543800018E-2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Database!$J$591:$J$602</c:f>
              <c:numCache>
                <c:formatCode>0%</c:formatCode>
                <c:ptCount val="12"/>
                <c:pt idx="0">
                  <c:v>-1.3032860707278604E-2</c:v>
                </c:pt>
                <c:pt idx="1">
                  <c:v>1.8158677219961429E-2</c:v>
                </c:pt>
                <c:pt idx="2">
                  <c:v>-1.7862182699195529E-2</c:v>
                </c:pt>
                <c:pt idx="3">
                  <c:v>-3.8356208015046286E-2</c:v>
                </c:pt>
                <c:pt idx="4">
                  <c:v>-8.5188331947418702E-3</c:v>
                </c:pt>
                <c:pt idx="5">
                  <c:v>-2.9683826034678451E-2</c:v>
                </c:pt>
                <c:pt idx="6">
                  <c:v>1.7611841140868039E-2</c:v>
                </c:pt>
                <c:pt idx="8">
                  <c:v>2.0010947232999649E-2</c:v>
                </c:pt>
                <c:pt idx="9">
                  <c:v>-2.7432161286240729E-2</c:v>
                </c:pt>
                <c:pt idx="10">
                  <c:v>-4.6770327177011128E-2</c:v>
                </c:pt>
                <c:pt idx="11">
                  <c:v>-7.4513133456412264E-2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0560"/>
        <c:axId val="134633088"/>
      </c:lineChart>
      <c:catAx>
        <c:axId val="1348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33088"/>
        <c:crosses val="autoZero"/>
        <c:auto val="1"/>
        <c:lblAlgn val="ctr"/>
        <c:lblOffset val="100"/>
        <c:noMultiLvlLbl val="0"/>
      </c:catAx>
      <c:valAx>
        <c:axId val="134633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50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Database!$I$603:$I$614</c:f>
              <c:numCache>
                <c:formatCode>0%</c:formatCode>
                <c:ptCount val="12"/>
                <c:pt idx="0">
                  <c:v>-6.916214308576249E-2</c:v>
                </c:pt>
                <c:pt idx="1">
                  <c:v>-1.4943420916156847E-2</c:v>
                </c:pt>
                <c:pt idx="2">
                  <c:v>-2.1096200747700199E-2</c:v>
                </c:pt>
                <c:pt idx="3">
                  <c:v>-3.3574059240936406E-2</c:v>
                </c:pt>
                <c:pt idx="4">
                  <c:v>-2.7595823159604238E-2</c:v>
                </c:pt>
                <c:pt idx="5">
                  <c:v>-3.807056355680509E-2</c:v>
                </c:pt>
                <c:pt idx="6">
                  <c:v>-2.0152990143224081E-2</c:v>
                </c:pt>
                <c:pt idx="7">
                  <c:v>-1.1042474733734974E-2</c:v>
                </c:pt>
                <c:pt idx="8">
                  <c:v>-1.9796607132080053E-2</c:v>
                </c:pt>
                <c:pt idx="9">
                  <c:v>-7.0088840944437014E-2</c:v>
                </c:pt>
                <c:pt idx="10">
                  <c:v>-7.5741419013903716E-2</c:v>
                </c:pt>
                <c:pt idx="11">
                  <c:v>-9.9065329920984949E-2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Database!$J$603:$J$614</c:f>
              <c:numCache>
                <c:formatCode>0%</c:formatCode>
                <c:ptCount val="12"/>
                <c:pt idx="0">
                  <c:v>-3.78897529074224E-2</c:v>
                </c:pt>
                <c:pt idx="1">
                  <c:v>-1.364831944871594E-2</c:v>
                </c:pt>
                <c:pt idx="2">
                  <c:v>-4.0595154466817565E-2</c:v>
                </c:pt>
                <c:pt idx="3">
                  <c:v>-4.7354231628088231E-2</c:v>
                </c:pt>
                <c:pt idx="4">
                  <c:v>-3.4755092064030157E-2</c:v>
                </c:pt>
                <c:pt idx="5">
                  <c:v>-4.7714571878478759E-2</c:v>
                </c:pt>
                <c:pt idx="6">
                  <c:v>-2.4074956158176584E-2</c:v>
                </c:pt>
                <c:pt idx="7">
                  <c:v>-1.556101384075162E-2</c:v>
                </c:pt>
                <c:pt idx="8">
                  <c:v>-1.3922506113335731E-2</c:v>
                </c:pt>
                <c:pt idx="9">
                  <c:v>-5.2041714304869549E-2</c:v>
                </c:pt>
                <c:pt idx="10">
                  <c:v>-7.9165185197487567E-2</c:v>
                </c:pt>
                <c:pt idx="11">
                  <c:v>-0.10369962230081822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1072"/>
        <c:axId val="134633664"/>
      </c:lineChart>
      <c:catAx>
        <c:axId val="1348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33664"/>
        <c:crosses val="autoZero"/>
        <c:auto val="1"/>
        <c:lblAlgn val="ctr"/>
        <c:lblOffset val="100"/>
        <c:noMultiLvlLbl val="0"/>
      </c:catAx>
      <c:valAx>
        <c:axId val="13463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51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Database!$I$615:$I$626</c:f>
              <c:numCache>
                <c:formatCode>0%</c:formatCode>
                <c:ptCount val="12"/>
                <c:pt idx="0">
                  <c:v>-6.2375309751172704E-2</c:v>
                </c:pt>
                <c:pt idx="1">
                  <c:v>-4.8553835141576705E-2</c:v>
                </c:pt>
                <c:pt idx="2">
                  <c:v>-5.4293504980346387E-2</c:v>
                </c:pt>
                <c:pt idx="3">
                  <c:v>-5.9428672934020231E-2</c:v>
                </c:pt>
                <c:pt idx="4">
                  <c:v>-5.9775865033785978E-2</c:v>
                </c:pt>
                <c:pt idx="5">
                  <c:v>-6.2631710160882634E-2</c:v>
                </c:pt>
                <c:pt idx="6">
                  <c:v>-4.1011289984074849E-2</c:v>
                </c:pt>
                <c:pt idx="7">
                  <c:v>-4.297108815350921E-2</c:v>
                </c:pt>
                <c:pt idx="8">
                  <c:v>-3.9486522238878566E-2</c:v>
                </c:pt>
                <c:pt idx="9">
                  <c:v>-6.6292316444864288E-2</c:v>
                </c:pt>
                <c:pt idx="10">
                  <c:v>-6.3891202836098573E-2</c:v>
                </c:pt>
                <c:pt idx="11">
                  <c:v>-7.5811154880553039E-2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Database!$J$615:$J$626</c:f>
              <c:numCache>
                <c:formatCode>0%</c:formatCode>
                <c:ptCount val="12"/>
                <c:pt idx="0">
                  <c:v>-2.0313573084873204E-2</c:v>
                </c:pt>
                <c:pt idx="1">
                  <c:v>-3.7325396138101243E-2</c:v>
                </c:pt>
                <c:pt idx="2">
                  <c:v>-6.2427118778673796E-2</c:v>
                </c:pt>
                <c:pt idx="3">
                  <c:v>-6.6749690658610167E-2</c:v>
                </c:pt>
                <c:pt idx="4">
                  <c:v>-6.5690267295148111E-2</c:v>
                </c:pt>
                <c:pt idx="5">
                  <c:v>-7.6318504784955124E-2</c:v>
                </c:pt>
                <c:pt idx="6">
                  <c:v>-5.3357529894033841E-2</c:v>
                </c:pt>
                <c:pt idx="7">
                  <c:v>-5.6187447705855952E-2</c:v>
                </c:pt>
                <c:pt idx="8">
                  <c:v>-3.6188664683028081E-2</c:v>
                </c:pt>
                <c:pt idx="9">
                  <c:v>-4.7724062023390301E-2</c:v>
                </c:pt>
                <c:pt idx="10">
                  <c:v>-6.4729571601646968E-2</c:v>
                </c:pt>
                <c:pt idx="11">
                  <c:v>-7.2620555261265055E-2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1584"/>
        <c:axId val="134922240"/>
      </c:lineChart>
      <c:catAx>
        <c:axId val="1348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22240"/>
        <c:crosses val="autoZero"/>
        <c:auto val="1"/>
        <c:lblAlgn val="ctr"/>
        <c:lblOffset val="100"/>
        <c:noMultiLvlLbl val="0"/>
      </c:catAx>
      <c:valAx>
        <c:axId val="134922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51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Database!$I$627:$I$638</c:f>
              <c:numCache>
                <c:formatCode>0%</c:formatCode>
                <c:ptCount val="12"/>
                <c:pt idx="0">
                  <c:v>-7.6294613700726766E-2</c:v>
                </c:pt>
                <c:pt idx="1">
                  <c:v>-9.5283081513158566E-3</c:v>
                </c:pt>
                <c:pt idx="2">
                  <c:v>3.5294562488347871E-2</c:v>
                </c:pt>
                <c:pt idx="3">
                  <c:v>2.3564095001235574E-3</c:v>
                </c:pt>
                <c:pt idx="4">
                  <c:v>-2.779022138258137E-2</c:v>
                </c:pt>
                <c:pt idx="5">
                  <c:v>-1.5413291531722596E-2</c:v>
                </c:pt>
                <c:pt idx="6">
                  <c:v>-5.3546917027609137E-3</c:v>
                </c:pt>
                <c:pt idx="7">
                  <c:v>4.6236239553458916E-2</c:v>
                </c:pt>
                <c:pt idx="8">
                  <c:v>8.7724758217759935E-2</c:v>
                </c:pt>
                <c:pt idx="9">
                  <c:v>4.1105762643338463E-2</c:v>
                </c:pt>
                <c:pt idx="10">
                  <c:v>-1.3661982050218546E-2</c:v>
                </c:pt>
                <c:pt idx="11">
                  <c:v>-5.7254207477941688E-2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Database!$J$627:$J$638</c:f>
              <c:numCache>
                <c:formatCode>0%</c:formatCode>
                <c:ptCount val="12"/>
                <c:pt idx="0">
                  <c:v>-4.9145686003268671E-2</c:v>
                </c:pt>
                <c:pt idx="1">
                  <c:v>2.9346418236132064E-2</c:v>
                </c:pt>
                <c:pt idx="2">
                  <c:v>2.1823906140574924E-2</c:v>
                </c:pt>
                <c:pt idx="3">
                  <c:v>-3.6360377430079451E-2</c:v>
                </c:pt>
                <c:pt idx="4">
                  <c:v>-4.2561025467010835E-2</c:v>
                </c:pt>
                <c:pt idx="5">
                  <c:v>-3.5830333004903771E-2</c:v>
                </c:pt>
                <c:pt idx="6">
                  <c:v>-1.7432389961491657E-2</c:v>
                </c:pt>
                <c:pt idx="7">
                  <c:v>3.7184239473838719E-2</c:v>
                </c:pt>
                <c:pt idx="9">
                  <c:v>5.7088504008172447E-2</c:v>
                </c:pt>
                <c:pt idx="10">
                  <c:v>-1.2181315795332548E-2</c:v>
                </c:pt>
                <c:pt idx="11">
                  <c:v>-5.9950386139641897E-2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2096"/>
        <c:axId val="134923968"/>
      </c:lineChart>
      <c:catAx>
        <c:axId val="13485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23968"/>
        <c:crosses val="autoZero"/>
        <c:auto val="1"/>
        <c:lblAlgn val="ctr"/>
        <c:lblOffset val="100"/>
        <c:noMultiLvlLbl val="0"/>
      </c:catAx>
      <c:valAx>
        <c:axId val="134923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4852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Database!$I$639:$I$650</c:f>
              <c:numCache>
                <c:formatCode>0%</c:formatCode>
                <c:ptCount val="12"/>
                <c:pt idx="0">
                  <c:v>-9.4242932740803503E-2</c:v>
                </c:pt>
                <c:pt idx="1">
                  <c:v>-2.6937390064829612E-2</c:v>
                </c:pt>
                <c:pt idx="2">
                  <c:v>5.6708994207150479E-3</c:v>
                </c:pt>
                <c:pt idx="3">
                  <c:v>-1.5224354588506784E-2</c:v>
                </c:pt>
                <c:pt idx="4">
                  <c:v>-3.9210878668683558E-2</c:v>
                </c:pt>
                <c:pt idx="5">
                  <c:v>-4.1866347075665424E-2</c:v>
                </c:pt>
                <c:pt idx="6">
                  <c:v>-3.8833289779652669E-2</c:v>
                </c:pt>
                <c:pt idx="7">
                  <c:v>-2.5146688519918636E-2</c:v>
                </c:pt>
                <c:pt idx="8">
                  <c:v>9.461075464337733E-4</c:v>
                </c:pt>
                <c:pt idx="9">
                  <c:v>-3.0928608500799495E-2</c:v>
                </c:pt>
                <c:pt idx="10">
                  <c:v>-6.1074709337369679E-2</c:v>
                </c:pt>
                <c:pt idx="11">
                  <c:v>-8.6052429113300175E-2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Database!$J$639:$J$650</c:f>
              <c:numCache>
                <c:formatCode>0%</c:formatCode>
                <c:ptCount val="12"/>
                <c:pt idx="0">
                  <c:v>-6.1080237990187448E-2</c:v>
                </c:pt>
                <c:pt idx="1">
                  <c:v>1.2007773882945072E-2</c:v>
                </c:pt>
                <c:pt idx="2">
                  <c:v>-9.4768874349366867E-4</c:v>
                </c:pt>
                <c:pt idx="3">
                  <c:v>-4.3805286258438957E-2</c:v>
                </c:pt>
                <c:pt idx="4">
                  <c:v>-5.310857194097076E-2</c:v>
                </c:pt>
                <c:pt idx="5">
                  <c:v>-5.2808850994081259E-2</c:v>
                </c:pt>
                <c:pt idx="6">
                  <c:v>-5.0107128456154927E-2</c:v>
                </c:pt>
                <c:pt idx="7">
                  <c:v>-3.0244860193116029E-2</c:v>
                </c:pt>
                <c:pt idx="8">
                  <c:v>1.1201750707017538E-2</c:v>
                </c:pt>
                <c:pt idx="9">
                  <c:v>-1.94912453391205E-3</c:v>
                </c:pt>
                <c:pt idx="10">
                  <c:v>-4.5554859800609984E-2</c:v>
                </c:pt>
                <c:pt idx="11">
                  <c:v>-8.951597252322438E-2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4752"/>
        <c:axId val="134925696"/>
      </c:lineChart>
      <c:catAx>
        <c:axId val="1351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25696"/>
        <c:crosses val="autoZero"/>
        <c:auto val="1"/>
        <c:lblAlgn val="ctr"/>
        <c:lblOffset val="100"/>
        <c:noMultiLvlLbl val="0"/>
      </c:catAx>
      <c:valAx>
        <c:axId val="134925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4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Database!$I$51:$I$62</c:f>
              <c:numCache>
                <c:formatCode>0%</c:formatCode>
                <c:ptCount val="12"/>
                <c:pt idx="0">
                  <c:v>-6.7398467390405281E-2</c:v>
                </c:pt>
                <c:pt idx="1">
                  <c:v>-1.4983433115086653E-3</c:v>
                </c:pt>
                <c:pt idx="2">
                  <c:v>7.5362346829568119E-2</c:v>
                </c:pt>
                <c:pt idx="3">
                  <c:v>5.3422655917973669E-2</c:v>
                </c:pt>
                <c:pt idx="4">
                  <c:v>-1.6619931573411302E-2</c:v>
                </c:pt>
                <c:pt idx="5">
                  <c:v>-3.0032578451443994E-2</c:v>
                </c:pt>
                <c:pt idx="6">
                  <c:v>-3.8101922897115968E-2</c:v>
                </c:pt>
                <c:pt idx="7">
                  <c:v>2.7923595712025427E-2</c:v>
                </c:pt>
                <c:pt idx="8">
                  <c:v>4.4839391231089522E-2</c:v>
                </c:pt>
                <c:pt idx="9">
                  <c:v>8.9269070189731986E-2</c:v>
                </c:pt>
                <c:pt idx="10">
                  <c:v>4.1589325686875456E-2</c:v>
                </c:pt>
                <c:pt idx="11">
                  <c:v>-3.7341748862696977E-2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Database!$J$51:$J$62</c:f>
              <c:numCache>
                <c:formatCode>0%</c:formatCode>
                <c:ptCount val="12"/>
                <c:pt idx="0">
                  <c:v>-5.2651197860032556E-2</c:v>
                </c:pt>
                <c:pt idx="1">
                  <c:v>2.3278062907587316E-2</c:v>
                </c:pt>
                <c:pt idx="2">
                  <c:v>6.535043534112675E-2</c:v>
                </c:pt>
                <c:pt idx="3">
                  <c:v>3.8726606617762505E-2</c:v>
                </c:pt>
                <c:pt idx="4">
                  <c:v>-1.585874408885013E-2</c:v>
                </c:pt>
                <c:pt idx="5">
                  <c:v>-2.9162700068350384E-2</c:v>
                </c:pt>
                <c:pt idx="6">
                  <c:v>-0.10537181718819577</c:v>
                </c:pt>
                <c:pt idx="7">
                  <c:v>-6.7090395480224885E-3</c:v>
                </c:pt>
                <c:pt idx="8">
                  <c:v>4.240321769733546E-2</c:v>
                </c:pt>
                <c:pt idx="9">
                  <c:v>0.10421442606009745</c:v>
                </c:pt>
                <c:pt idx="10">
                  <c:v>6.5437430936419669E-2</c:v>
                </c:pt>
                <c:pt idx="11">
                  <c:v>-4.2648207496487144E-2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5040"/>
        <c:axId val="103761024"/>
      </c:lineChart>
      <c:catAx>
        <c:axId val="1026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61024"/>
        <c:crosses val="autoZero"/>
        <c:auto val="1"/>
        <c:lblAlgn val="ctr"/>
        <c:lblOffset val="100"/>
        <c:noMultiLvlLbl val="0"/>
      </c:catAx>
      <c:valAx>
        <c:axId val="103761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5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Database!$I$651:$I$662</c:f>
              <c:numCache>
                <c:formatCode>0%</c:formatCode>
                <c:ptCount val="12"/>
                <c:pt idx="0">
                  <c:v>-7.5632945100729834E-2</c:v>
                </c:pt>
                <c:pt idx="1">
                  <c:v>-3.6515204962387457E-2</c:v>
                </c:pt>
                <c:pt idx="2">
                  <c:v>-1.9223924311830586E-2</c:v>
                </c:pt>
                <c:pt idx="3">
                  <c:v>-3.2619766400873496E-2</c:v>
                </c:pt>
                <c:pt idx="4">
                  <c:v>-5.7534531866203373E-2</c:v>
                </c:pt>
                <c:pt idx="5">
                  <c:v>-6.7719580769601884E-2</c:v>
                </c:pt>
                <c:pt idx="6">
                  <c:v>-5.48536268077916E-2</c:v>
                </c:pt>
                <c:pt idx="7">
                  <c:v>-4.3696375810938701E-2</c:v>
                </c:pt>
                <c:pt idx="8">
                  <c:v>-4.5058949283850715E-2</c:v>
                </c:pt>
                <c:pt idx="9">
                  <c:v>-5.6466029640351169E-2</c:v>
                </c:pt>
                <c:pt idx="10">
                  <c:v>-7.3300595226189202E-2</c:v>
                </c:pt>
                <c:pt idx="11">
                  <c:v>-6.699076994389648E-2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Database!$J$651:$J$662</c:f>
              <c:numCache>
                <c:formatCode>0%</c:formatCode>
                <c:ptCount val="12"/>
                <c:pt idx="0">
                  <c:v>-4.4321801683254572E-2</c:v>
                </c:pt>
                <c:pt idx="1">
                  <c:v>1.7600963500991586E-2</c:v>
                </c:pt>
                <c:pt idx="2">
                  <c:v>-1.4440760976272537E-2</c:v>
                </c:pt>
                <c:pt idx="3">
                  <c:v>-5.49053817211516E-2</c:v>
                </c:pt>
                <c:pt idx="4">
                  <c:v>-6.9132740319398714E-2</c:v>
                </c:pt>
                <c:pt idx="5">
                  <c:v>-8.2350850835835127E-2</c:v>
                </c:pt>
                <c:pt idx="6">
                  <c:v>-7.0999641195327728E-2</c:v>
                </c:pt>
                <c:pt idx="7">
                  <c:v>-5.8557865002155651E-2</c:v>
                </c:pt>
                <c:pt idx="8">
                  <c:v>-4.2287153657957544E-2</c:v>
                </c:pt>
                <c:pt idx="9">
                  <c:v>-2.9400246728671187E-2</c:v>
                </c:pt>
                <c:pt idx="10">
                  <c:v>-5.5230439937130546E-2</c:v>
                </c:pt>
                <c:pt idx="11">
                  <c:v>-6.6173705361469451E-2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5264"/>
        <c:axId val="134927424"/>
      </c:lineChart>
      <c:catAx>
        <c:axId val="1351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27424"/>
        <c:crosses val="autoZero"/>
        <c:auto val="1"/>
        <c:lblAlgn val="ctr"/>
        <c:lblOffset val="100"/>
        <c:noMultiLvlLbl val="0"/>
      </c:catAx>
      <c:valAx>
        <c:axId val="134927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5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Database!$I$663:$I$674</c:f>
              <c:numCache>
                <c:formatCode>0%</c:formatCode>
                <c:ptCount val="12"/>
                <c:pt idx="0">
                  <c:v>-0.1263602510259198</c:v>
                </c:pt>
                <c:pt idx="1">
                  <c:v>-5.5345442681872137E-2</c:v>
                </c:pt>
                <c:pt idx="2">
                  <c:v>-2.0812309366588289E-3</c:v>
                </c:pt>
                <c:pt idx="3">
                  <c:v>-1.9031860244067646E-2</c:v>
                </c:pt>
                <c:pt idx="4">
                  <c:v>-5.047173526888675E-2</c:v>
                </c:pt>
                <c:pt idx="5">
                  <c:v>-3.4133757769673811E-2</c:v>
                </c:pt>
                <c:pt idx="6">
                  <c:v>-2.34813617273259E-2</c:v>
                </c:pt>
                <c:pt idx="7">
                  <c:v>8.0498163041141501E-3</c:v>
                </c:pt>
                <c:pt idx="8">
                  <c:v>3.4208197729657608E-2</c:v>
                </c:pt>
                <c:pt idx="9">
                  <c:v>-4.6122045055006784E-2</c:v>
                </c:pt>
                <c:pt idx="10">
                  <c:v>-0.10111987097908801</c:v>
                </c:pt>
                <c:pt idx="11">
                  <c:v>-0.12784605384167788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Database!$J$663:$J$674</c:f>
              <c:numCache>
                <c:formatCode>0%</c:formatCode>
                <c:ptCount val="12"/>
                <c:pt idx="0">
                  <c:v>-0.11052818210138514</c:v>
                </c:pt>
                <c:pt idx="1">
                  <c:v>-3.3488311906411349E-2</c:v>
                </c:pt>
                <c:pt idx="2">
                  <c:v>-2.2703850528118318E-2</c:v>
                </c:pt>
                <c:pt idx="3">
                  <c:v>-6.3387409694118088E-2</c:v>
                </c:pt>
                <c:pt idx="4">
                  <c:v>-7.0826160116825826E-2</c:v>
                </c:pt>
                <c:pt idx="5">
                  <c:v>-5.6380858734667028E-2</c:v>
                </c:pt>
                <c:pt idx="6">
                  <c:v>-4.7829769086696838E-2</c:v>
                </c:pt>
                <c:pt idx="7">
                  <c:v>-1.307741976067156E-2</c:v>
                </c:pt>
                <c:pt idx="9">
                  <c:v>-3.1633695258277056E-2</c:v>
                </c:pt>
                <c:pt idx="10">
                  <c:v>-0.10478590930216169</c:v>
                </c:pt>
                <c:pt idx="11">
                  <c:v>-0.14558224476890103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5776"/>
        <c:axId val="134929152"/>
      </c:lineChart>
      <c:catAx>
        <c:axId val="1351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29152"/>
        <c:crosses val="autoZero"/>
        <c:auto val="1"/>
        <c:lblAlgn val="ctr"/>
        <c:lblOffset val="100"/>
        <c:noMultiLvlLbl val="0"/>
      </c:catAx>
      <c:valAx>
        <c:axId val="13492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Database!$I$675:$I$686</c:f>
              <c:numCache>
                <c:formatCode>0%</c:formatCode>
                <c:ptCount val="12"/>
                <c:pt idx="0">
                  <c:v>-0.15855294536732084</c:v>
                </c:pt>
                <c:pt idx="1">
                  <c:v>-0.11096350218117408</c:v>
                </c:pt>
                <c:pt idx="2">
                  <c:v>-7.2286955063995711E-2</c:v>
                </c:pt>
                <c:pt idx="3">
                  <c:v>-7.5928954849778976E-2</c:v>
                </c:pt>
                <c:pt idx="4">
                  <c:v>-9.1328195369170598E-2</c:v>
                </c:pt>
                <c:pt idx="5">
                  <c:v>-8.8325086185015542E-2</c:v>
                </c:pt>
                <c:pt idx="6">
                  <c:v>-7.6954379151293564E-2</c:v>
                </c:pt>
                <c:pt idx="7">
                  <c:v>-6.1357757316943727E-2</c:v>
                </c:pt>
                <c:pt idx="8">
                  <c:v>-4.7865338880883353E-2</c:v>
                </c:pt>
                <c:pt idx="9">
                  <c:v>-8.3831264908566711E-2</c:v>
                </c:pt>
                <c:pt idx="10">
                  <c:v>-0.12888751389673742</c:v>
                </c:pt>
                <c:pt idx="11">
                  <c:v>-0.14552468244539424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Database!$J$675:$J$686</c:f>
              <c:numCache>
                <c:formatCode>0%</c:formatCode>
                <c:ptCount val="12"/>
                <c:pt idx="0">
                  <c:v>-0.13741857958301046</c:v>
                </c:pt>
                <c:pt idx="1">
                  <c:v>-8.2599651704508545E-2</c:v>
                </c:pt>
                <c:pt idx="2">
                  <c:v>-7.4421622113974142E-2</c:v>
                </c:pt>
                <c:pt idx="3">
                  <c:v>-0.10362905235426759</c:v>
                </c:pt>
                <c:pt idx="4">
                  <c:v>-0.10920372358760759</c:v>
                </c:pt>
                <c:pt idx="5">
                  <c:v>-0.1088228351041836</c:v>
                </c:pt>
                <c:pt idx="6">
                  <c:v>-9.8693464848550086E-2</c:v>
                </c:pt>
                <c:pt idx="7">
                  <c:v>-7.8151705667952681E-2</c:v>
                </c:pt>
                <c:pt idx="8">
                  <c:v>-4.4704161249352781E-2</c:v>
                </c:pt>
                <c:pt idx="9">
                  <c:v>-5.581579342881457E-2</c:v>
                </c:pt>
                <c:pt idx="10">
                  <c:v>-0.11366532795778168</c:v>
                </c:pt>
                <c:pt idx="11">
                  <c:v>-0.14633408938119791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6288"/>
        <c:axId val="135225920"/>
      </c:lineChart>
      <c:catAx>
        <c:axId val="135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25920"/>
        <c:crosses val="autoZero"/>
        <c:auto val="1"/>
        <c:lblAlgn val="ctr"/>
        <c:lblOffset val="100"/>
        <c:noMultiLvlLbl val="0"/>
      </c:catAx>
      <c:valAx>
        <c:axId val="135225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6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Database!$I$687:$I$698</c:f>
              <c:numCache>
                <c:formatCode>0%</c:formatCode>
                <c:ptCount val="12"/>
                <c:pt idx="0">
                  <c:v>-2.1680259632843948E-2</c:v>
                </c:pt>
                <c:pt idx="1">
                  <c:v>6.1903725137746141E-2</c:v>
                </c:pt>
                <c:pt idx="2">
                  <c:v>-1.5790884367355956E-2</c:v>
                </c:pt>
                <c:pt idx="3">
                  <c:v>-1.3827407053844023E-2</c:v>
                </c:pt>
                <c:pt idx="4">
                  <c:v>5.3045251135717857E-3</c:v>
                </c:pt>
                <c:pt idx="5">
                  <c:v>-2.1630523180764954E-2</c:v>
                </c:pt>
                <c:pt idx="6">
                  <c:v>-1.7253686848252171E-2</c:v>
                </c:pt>
                <c:pt idx="7">
                  <c:v>7.9228959044947089E-2</c:v>
                </c:pt>
                <c:pt idx="8">
                  <c:v>8.3571443541055543E-2</c:v>
                </c:pt>
                <c:pt idx="9">
                  <c:v>1.2651950089075926E-2</c:v>
                </c:pt>
                <c:pt idx="10">
                  <c:v>1.1242807223711626E-2</c:v>
                </c:pt>
                <c:pt idx="11">
                  <c:v>-1.0705505346860721E-2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Database!$J$687:$J$698</c:f>
              <c:numCache>
                <c:formatCode>0%</c:formatCode>
                <c:ptCount val="12"/>
                <c:pt idx="0">
                  <c:v>2.7582347435858301E-3</c:v>
                </c:pt>
                <c:pt idx="1">
                  <c:v>5.3383654099252664E-2</c:v>
                </c:pt>
                <c:pt idx="2">
                  <c:v>4.8883945301405052E-3</c:v>
                </c:pt>
                <c:pt idx="3">
                  <c:v>-1.1649143662149442E-2</c:v>
                </c:pt>
                <c:pt idx="4">
                  <c:v>6.2859156697121494E-4</c:v>
                </c:pt>
                <c:pt idx="5">
                  <c:v>-7.9077356708429358E-2</c:v>
                </c:pt>
                <c:pt idx="6">
                  <c:v>-2.2831050228310557E-2</c:v>
                </c:pt>
                <c:pt idx="7">
                  <c:v>3.5046728971962704E-2</c:v>
                </c:pt>
                <c:pt idx="8">
                  <c:v>2.257336343115135E-2</c:v>
                </c:pt>
                <c:pt idx="9">
                  <c:v>5.8027438569402026E-2</c:v>
                </c:pt>
                <c:pt idx="10">
                  <c:v>2.577548661446678E-2</c:v>
                </c:pt>
                <c:pt idx="11">
                  <c:v>-1.2626183149989112E-2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6800"/>
        <c:axId val="135227648"/>
      </c:lineChart>
      <c:catAx>
        <c:axId val="1351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27648"/>
        <c:crosses val="autoZero"/>
        <c:auto val="1"/>
        <c:lblAlgn val="ctr"/>
        <c:lblOffset val="100"/>
        <c:noMultiLvlLbl val="0"/>
      </c:catAx>
      <c:valAx>
        <c:axId val="135227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Database!$I$699:$I$710</c:f>
              <c:numCache>
                <c:formatCode>0%</c:formatCode>
                <c:ptCount val="12"/>
                <c:pt idx="0">
                  <c:v>-2.2079814470893754E-2</c:v>
                </c:pt>
                <c:pt idx="1">
                  <c:v>2.4665336073372644E-2</c:v>
                </c:pt>
                <c:pt idx="2">
                  <c:v>1.9283277773617259E-2</c:v>
                </c:pt>
                <c:pt idx="3">
                  <c:v>-3.6314810653713782E-3</c:v>
                </c:pt>
                <c:pt idx="4">
                  <c:v>-6.4185155814491801E-3</c:v>
                </c:pt>
                <c:pt idx="5">
                  <c:v>-3.02003752653341E-2</c:v>
                </c:pt>
                <c:pt idx="6">
                  <c:v>-9.0591273251910773E-3</c:v>
                </c:pt>
                <c:pt idx="7">
                  <c:v>2.3447275170266253E-2</c:v>
                </c:pt>
                <c:pt idx="8">
                  <c:v>4.2690069746004866E-2</c:v>
                </c:pt>
                <c:pt idx="9">
                  <c:v>1.7375303738103011E-2</c:v>
                </c:pt>
                <c:pt idx="10">
                  <c:v>7.074795374653409E-3</c:v>
                </c:pt>
                <c:pt idx="11">
                  <c:v>-7.5027950787267868E-3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Database!$J$699:$J$710</c:f>
              <c:numCache>
                <c:formatCode>0%</c:formatCode>
                <c:ptCount val="12"/>
                <c:pt idx="0">
                  <c:v>1.0529300151527532E-2</c:v>
                </c:pt>
                <c:pt idx="1">
                  <c:v>4.4210572989573718E-2</c:v>
                </c:pt>
                <c:pt idx="2">
                  <c:v>5.1900279775671356E-3</c:v>
                </c:pt>
                <c:pt idx="3">
                  <c:v>-6.9315624659947337E-3</c:v>
                </c:pt>
                <c:pt idx="4">
                  <c:v>-1.6056947114248897E-2</c:v>
                </c:pt>
                <c:pt idx="5">
                  <c:v>-3.4413527280485169E-2</c:v>
                </c:pt>
                <c:pt idx="6">
                  <c:v>-2.6429467230247528E-2</c:v>
                </c:pt>
                <c:pt idx="7">
                  <c:v>-4.3893129770991024E-3</c:v>
                </c:pt>
                <c:pt idx="8">
                  <c:v>3.4968691552323294E-2</c:v>
                </c:pt>
                <c:pt idx="9">
                  <c:v>5.0305702306181456E-2</c:v>
                </c:pt>
                <c:pt idx="10">
                  <c:v>1.5959704460438196E-2</c:v>
                </c:pt>
                <c:pt idx="11">
                  <c:v>1.1260396968890696E-3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7312"/>
        <c:axId val="135229376"/>
      </c:lineChart>
      <c:catAx>
        <c:axId val="1351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29376"/>
        <c:crosses val="autoZero"/>
        <c:auto val="1"/>
        <c:lblAlgn val="ctr"/>
        <c:lblOffset val="100"/>
        <c:noMultiLvlLbl val="0"/>
      </c:catAx>
      <c:valAx>
        <c:axId val="135229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7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Database!$I$711:$I$722</c:f>
              <c:numCache>
                <c:formatCode>0%</c:formatCode>
                <c:ptCount val="12"/>
                <c:pt idx="0">
                  <c:v>-7.6243530503516729E-3</c:v>
                </c:pt>
                <c:pt idx="1">
                  <c:v>3.2031950581117644E-2</c:v>
                </c:pt>
                <c:pt idx="2">
                  <c:v>2.7619735058044916E-2</c:v>
                </c:pt>
                <c:pt idx="3">
                  <c:v>6.2272758162927547E-3</c:v>
                </c:pt>
                <c:pt idx="4">
                  <c:v>-6.9175851294332683E-3</c:v>
                </c:pt>
                <c:pt idx="5">
                  <c:v>-2.7264456455214227E-2</c:v>
                </c:pt>
                <c:pt idx="6">
                  <c:v>6.1442222892948194E-3</c:v>
                </c:pt>
                <c:pt idx="7">
                  <c:v>9.7236902823286519E-3</c:v>
                </c:pt>
                <c:pt idx="8">
                  <c:v>3.2475548600048677E-2</c:v>
                </c:pt>
                <c:pt idx="9">
                  <c:v>-1.9135095724692962E-3</c:v>
                </c:pt>
                <c:pt idx="10">
                  <c:v>5.0787744413894444E-3</c:v>
                </c:pt>
                <c:pt idx="11">
                  <c:v>-3.6494907664326838E-3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Database!$J$711:$J$722</c:f>
              <c:numCache>
                <c:formatCode>0%</c:formatCode>
                <c:ptCount val="12"/>
                <c:pt idx="0">
                  <c:v>2.1431616208262526E-2</c:v>
                </c:pt>
                <c:pt idx="1">
                  <c:v>5.0037171772047098E-2</c:v>
                </c:pt>
                <c:pt idx="2">
                  <c:v>2.0204539851248527E-2</c:v>
                </c:pt>
                <c:pt idx="3">
                  <c:v>-2.1310585169116436E-3</c:v>
                </c:pt>
                <c:pt idx="4">
                  <c:v>-1.6413615391226589E-2</c:v>
                </c:pt>
                <c:pt idx="5">
                  <c:v>-2.8384569676996364E-2</c:v>
                </c:pt>
                <c:pt idx="6">
                  <c:v>2.0311331481133899E-2</c:v>
                </c:pt>
                <c:pt idx="7">
                  <c:v>1.5903873952181291E-2</c:v>
                </c:pt>
                <c:pt idx="8">
                  <c:v>2.7793824017575419E-2</c:v>
                </c:pt>
                <c:pt idx="9">
                  <c:v>2.800188984351144E-2</c:v>
                </c:pt>
                <c:pt idx="10">
                  <c:v>9.6284542847240081E-3</c:v>
                </c:pt>
                <c:pt idx="11">
                  <c:v>6.3025165821515294E-3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7824"/>
        <c:axId val="135231104"/>
      </c:lineChart>
      <c:catAx>
        <c:axId val="1351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31104"/>
        <c:crosses val="autoZero"/>
        <c:auto val="1"/>
        <c:lblAlgn val="ctr"/>
        <c:lblOffset val="100"/>
        <c:noMultiLvlLbl val="0"/>
      </c:catAx>
      <c:valAx>
        <c:axId val="135231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7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Database!$I$723:$I$734</c:f>
              <c:numCache>
                <c:formatCode>0%</c:formatCode>
                <c:ptCount val="12"/>
                <c:pt idx="0">
                  <c:v>-2.4704704142650691E-3</c:v>
                </c:pt>
                <c:pt idx="1">
                  <c:v>2.6645365637683348E-2</c:v>
                </c:pt>
                <c:pt idx="2">
                  <c:v>2.8156354824107277E-2</c:v>
                </c:pt>
                <c:pt idx="3">
                  <c:v>1.9650216927593955E-2</c:v>
                </c:pt>
                <c:pt idx="4">
                  <c:v>-4.387272028844225E-3</c:v>
                </c:pt>
                <c:pt idx="5">
                  <c:v>-2.2174919184122101E-2</c:v>
                </c:pt>
                <c:pt idx="6">
                  <c:v>1.5075534547180025E-2</c:v>
                </c:pt>
                <c:pt idx="7">
                  <c:v>1.7321708180564031E-2</c:v>
                </c:pt>
                <c:pt idx="8">
                  <c:v>1.3733451444408152E-2</c:v>
                </c:pt>
                <c:pt idx="9">
                  <c:v>-2.1594806845535375E-2</c:v>
                </c:pt>
                <c:pt idx="10">
                  <c:v>-2.3737707516922834E-3</c:v>
                </c:pt>
                <c:pt idx="11">
                  <c:v>-1.3403461091240354E-3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Database!$J$723:$J$734</c:f>
              <c:numCache>
                <c:formatCode>0%</c:formatCode>
                <c:ptCount val="12"/>
                <c:pt idx="0">
                  <c:v>2.7852894529898455E-2</c:v>
                </c:pt>
                <c:pt idx="1">
                  <c:v>4.7386590837957043E-2</c:v>
                </c:pt>
                <c:pt idx="2">
                  <c:v>1.8075888498260983E-2</c:v>
                </c:pt>
                <c:pt idx="3">
                  <c:v>1.1874911823110601E-2</c:v>
                </c:pt>
                <c:pt idx="4">
                  <c:v>-1.369432647029183E-2</c:v>
                </c:pt>
                <c:pt idx="5">
                  <c:v>-1.8803706686799936E-2</c:v>
                </c:pt>
                <c:pt idx="6">
                  <c:v>2.39154116904986E-2</c:v>
                </c:pt>
                <c:pt idx="7">
                  <c:v>1.5193148981165305E-2</c:v>
                </c:pt>
                <c:pt idx="8">
                  <c:v>1.4244623744043205E-2</c:v>
                </c:pt>
                <c:pt idx="9">
                  <c:v>4.4685553042955514E-3</c:v>
                </c:pt>
                <c:pt idx="10">
                  <c:v>4.4829377680454478E-3</c:v>
                </c:pt>
                <c:pt idx="11">
                  <c:v>1.6848873872102876E-3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18336"/>
        <c:axId val="135232832"/>
      </c:lineChart>
      <c:catAx>
        <c:axId val="13511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32832"/>
        <c:crosses val="autoZero"/>
        <c:auto val="1"/>
        <c:lblAlgn val="ctr"/>
        <c:lblOffset val="100"/>
        <c:noMultiLvlLbl val="0"/>
      </c:catAx>
      <c:valAx>
        <c:axId val="135232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118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Database!$I$735:$I$746</c:f>
              <c:numCache>
                <c:formatCode>0%</c:formatCode>
                <c:ptCount val="12"/>
                <c:pt idx="0">
                  <c:v>-3.2460091891040599E-2</c:v>
                </c:pt>
                <c:pt idx="1">
                  <c:v>-3.0370936847661603E-3</c:v>
                </c:pt>
                <c:pt idx="2">
                  <c:v>2.9199226607638715E-2</c:v>
                </c:pt>
                <c:pt idx="3">
                  <c:v>-2.9275725738334424E-2</c:v>
                </c:pt>
                <c:pt idx="4">
                  <c:v>-8.8111186067165968E-3</c:v>
                </c:pt>
                <c:pt idx="5">
                  <c:v>-4.1322075122939101E-3</c:v>
                </c:pt>
                <c:pt idx="6">
                  <c:v>-3.5432581212388591E-2</c:v>
                </c:pt>
                <c:pt idx="7">
                  <c:v>6.1073055979395233E-2</c:v>
                </c:pt>
                <c:pt idx="8">
                  <c:v>0.12458571354769243</c:v>
                </c:pt>
                <c:pt idx="9">
                  <c:v>5.6189353749860248E-2</c:v>
                </c:pt>
                <c:pt idx="10">
                  <c:v>2.5211924682540153E-2</c:v>
                </c:pt>
                <c:pt idx="11">
                  <c:v>9.366764743128364E-4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Database!$J$735:$J$746</c:f>
              <c:numCache>
                <c:formatCode>0%</c:formatCode>
                <c:ptCount val="12"/>
                <c:pt idx="0">
                  <c:v>-1.5132133585912233E-2</c:v>
                </c:pt>
                <c:pt idx="1">
                  <c:v>6.583920104563179E-2</c:v>
                </c:pt>
                <c:pt idx="2">
                  <c:v>2.9905752431452791E-2</c:v>
                </c:pt>
                <c:pt idx="3">
                  <c:v>-5.6463488725842781E-3</c:v>
                </c:pt>
                <c:pt idx="4">
                  <c:v>-1.1032264103319167E-2</c:v>
                </c:pt>
                <c:pt idx="5">
                  <c:v>-4.9434871881996301E-2</c:v>
                </c:pt>
                <c:pt idx="6">
                  <c:v>-0.14228456913827658</c:v>
                </c:pt>
                <c:pt idx="7">
                  <c:v>1.1415525114155223E-2</c:v>
                </c:pt>
                <c:pt idx="8">
                  <c:v>5.8411214953270951E-2</c:v>
                </c:pt>
                <c:pt idx="9">
                  <c:v>1.5048908954101048E-2</c:v>
                </c:pt>
                <c:pt idx="10">
                  <c:v>8.4939516093335193E-2</c:v>
                </c:pt>
                <c:pt idx="11">
                  <c:v>1.2773356233673594E-2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7120"/>
        <c:axId val="135455872"/>
      </c:lineChart>
      <c:catAx>
        <c:axId val="135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55872"/>
        <c:crosses val="autoZero"/>
        <c:auto val="1"/>
        <c:lblAlgn val="ctr"/>
        <c:lblOffset val="100"/>
        <c:noMultiLvlLbl val="0"/>
      </c:catAx>
      <c:valAx>
        <c:axId val="135455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57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Database!$I$747:$I$758</c:f>
              <c:numCache>
                <c:formatCode>0%</c:formatCode>
                <c:ptCount val="12"/>
                <c:pt idx="0">
                  <c:v>-3.5583137798573819E-2</c:v>
                </c:pt>
                <c:pt idx="1">
                  <c:v>5.9967052620102934E-3</c:v>
                </c:pt>
                <c:pt idx="2">
                  <c:v>3.9808856497992332E-2</c:v>
                </c:pt>
                <c:pt idx="3">
                  <c:v>1.7903620387001072E-2</c:v>
                </c:pt>
                <c:pt idx="4">
                  <c:v>-1.0468938080056566E-2</c:v>
                </c:pt>
                <c:pt idx="5">
                  <c:v>-3.5707823152580517E-2</c:v>
                </c:pt>
                <c:pt idx="6">
                  <c:v>-4.1510645820059033E-2</c:v>
                </c:pt>
                <c:pt idx="7">
                  <c:v>1.5902852644821792E-2</c:v>
                </c:pt>
                <c:pt idx="8">
                  <c:v>6.7176247017658453E-2</c:v>
                </c:pt>
                <c:pt idx="9">
                  <c:v>5.320971742633207E-2</c:v>
                </c:pt>
                <c:pt idx="10">
                  <c:v>2.5803028679090911E-2</c:v>
                </c:pt>
                <c:pt idx="11">
                  <c:v>-1.7116816581274062E-4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Database!$J$747:$J$758</c:f>
              <c:numCache>
                <c:formatCode>0%</c:formatCode>
                <c:ptCount val="12"/>
                <c:pt idx="0">
                  <c:v>-6.2142085686167411E-3</c:v>
                </c:pt>
                <c:pt idx="1">
                  <c:v>5.5936955744770998E-2</c:v>
                </c:pt>
                <c:pt idx="2">
                  <c:v>5.0136279563284501E-2</c:v>
                </c:pt>
                <c:pt idx="3">
                  <c:v>-1.3937488999599345E-3</c:v>
                </c:pt>
                <c:pt idx="4">
                  <c:v>-2.2782322988775361E-2</c:v>
                </c:pt>
                <c:pt idx="5">
                  <c:v>-5.0121797134315416E-2</c:v>
                </c:pt>
                <c:pt idx="6">
                  <c:v>-9.2923417809167796E-2</c:v>
                </c:pt>
                <c:pt idx="7">
                  <c:v>5.6818715507745698E-3</c:v>
                </c:pt>
                <c:pt idx="8">
                  <c:v>9.1908396946565052E-3</c:v>
                </c:pt>
                <c:pt idx="9">
                  <c:v>7.7126529832506618E-2</c:v>
                </c:pt>
                <c:pt idx="10">
                  <c:v>6.6746292434674712E-2</c:v>
                </c:pt>
                <c:pt idx="11">
                  <c:v>1.6923993649780589E-2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7632"/>
        <c:axId val="135457600"/>
      </c:lineChart>
      <c:catAx>
        <c:axId val="1355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57600"/>
        <c:crosses val="autoZero"/>
        <c:auto val="1"/>
        <c:lblAlgn val="ctr"/>
        <c:lblOffset val="100"/>
        <c:noMultiLvlLbl val="0"/>
      </c:catAx>
      <c:valAx>
        <c:axId val="13545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57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Database!$I$759:$I$770</c:f>
              <c:numCache>
                <c:formatCode>0%</c:formatCode>
                <c:ptCount val="12"/>
                <c:pt idx="0">
                  <c:v>-1.8537104604694054E-2</c:v>
                </c:pt>
                <c:pt idx="1">
                  <c:v>2.7342833096089425E-2</c:v>
                </c:pt>
                <c:pt idx="2">
                  <c:v>5.6491318026184678E-2</c:v>
                </c:pt>
                <c:pt idx="3">
                  <c:v>3.5264583783084856E-2</c:v>
                </c:pt>
                <c:pt idx="4">
                  <c:v>-8.7868146980841773E-4</c:v>
                </c:pt>
                <c:pt idx="5">
                  <c:v>-3.3360231003579245E-2</c:v>
                </c:pt>
                <c:pt idx="6">
                  <c:v>-2.8194639360195457E-2</c:v>
                </c:pt>
                <c:pt idx="7">
                  <c:v>1.8709999730365024E-3</c:v>
                </c:pt>
                <c:pt idx="8">
                  <c:v>4.0535652202705018E-2</c:v>
                </c:pt>
                <c:pt idx="9">
                  <c:v>3.132775483650637E-2</c:v>
                </c:pt>
                <c:pt idx="10">
                  <c:v>4.0339307230112809E-3</c:v>
                </c:pt>
                <c:pt idx="11">
                  <c:v>1.9918473084463706E-3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Database!$J$759:$J$770</c:f>
              <c:numCache>
                <c:formatCode>0%</c:formatCode>
                <c:ptCount val="12"/>
                <c:pt idx="0">
                  <c:v>9.6288130374490247E-3</c:v>
                </c:pt>
                <c:pt idx="1">
                  <c:v>7.3280805312883085E-2</c:v>
                </c:pt>
                <c:pt idx="2">
                  <c:v>7.1371942274662342E-2</c:v>
                </c:pt>
                <c:pt idx="3">
                  <c:v>1.8494249611402735E-2</c:v>
                </c:pt>
                <c:pt idx="4">
                  <c:v>-1.861251053370272E-2</c:v>
                </c:pt>
                <c:pt idx="5">
                  <c:v>-4.429274482192145E-2</c:v>
                </c:pt>
                <c:pt idx="6">
                  <c:v>-3.4405106054822943E-2</c:v>
                </c:pt>
                <c:pt idx="7">
                  <c:v>-4.7055575538343716E-3</c:v>
                </c:pt>
                <c:pt idx="8">
                  <c:v>3.6235513652709828E-2</c:v>
                </c:pt>
                <c:pt idx="9">
                  <c:v>5.6874918200459798E-2</c:v>
                </c:pt>
                <c:pt idx="10">
                  <c:v>3.7709988088059122E-2</c:v>
                </c:pt>
                <c:pt idx="11">
                  <c:v>1.5699636177886878E-2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8144"/>
        <c:axId val="135459328"/>
      </c:lineChart>
      <c:catAx>
        <c:axId val="1355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59328"/>
        <c:crosses val="autoZero"/>
        <c:auto val="1"/>
        <c:lblAlgn val="ctr"/>
        <c:lblOffset val="100"/>
        <c:noMultiLvlLbl val="0"/>
      </c:catAx>
      <c:valAx>
        <c:axId val="135459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58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Database!$I$63:$I$74</c:f>
              <c:numCache>
                <c:formatCode>0%</c:formatCode>
                <c:ptCount val="12"/>
                <c:pt idx="0">
                  <c:v>-4.3688040989327749E-2</c:v>
                </c:pt>
                <c:pt idx="1">
                  <c:v>1.8537047684087225E-2</c:v>
                </c:pt>
                <c:pt idx="2">
                  <c:v>9.440682886314862E-2</c:v>
                </c:pt>
                <c:pt idx="3">
                  <c:v>4.5381100796463833E-2</c:v>
                </c:pt>
                <c:pt idx="4">
                  <c:v>-2.6181929204389331E-2</c:v>
                </c:pt>
                <c:pt idx="5">
                  <c:v>-3.3255625452254009E-2</c:v>
                </c:pt>
                <c:pt idx="6">
                  <c:v>-1.6804112819077937E-2</c:v>
                </c:pt>
                <c:pt idx="7">
                  <c:v>-2.6157771137917854E-2</c:v>
                </c:pt>
                <c:pt idx="8">
                  <c:v>2.4962561323301085E-2</c:v>
                </c:pt>
                <c:pt idx="9">
                  <c:v>6.5978081315340942E-2</c:v>
                </c:pt>
                <c:pt idx="10">
                  <c:v>1.7594128862170322E-2</c:v>
                </c:pt>
                <c:pt idx="11">
                  <c:v>-1.0496451090170634E-2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Database!$J$63:$J$74</c:f>
              <c:numCache>
                <c:formatCode>0%</c:formatCode>
                <c:ptCount val="12"/>
                <c:pt idx="0">
                  <c:v>-2.3750925234813924E-2</c:v>
                </c:pt>
                <c:pt idx="1">
                  <c:v>6.0857177688909837E-2</c:v>
                </c:pt>
                <c:pt idx="2">
                  <c:v>0.10102787774659845</c:v>
                </c:pt>
                <c:pt idx="3">
                  <c:v>9.4376717051593891E-3</c:v>
                </c:pt>
                <c:pt idx="4">
                  <c:v>-4.6171017939528311E-2</c:v>
                </c:pt>
                <c:pt idx="5">
                  <c:v>-3.1207549134895141E-2</c:v>
                </c:pt>
                <c:pt idx="6">
                  <c:v>-4.5987996249344243E-2</c:v>
                </c:pt>
                <c:pt idx="7">
                  <c:v>-2.68219606149665E-2</c:v>
                </c:pt>
                <c:pt idx="8">
                  <c:v>-5.6152027705765883E-3</c:v>
                </c:pt>
                <c:pt idx="9">
                  <c:v>8.5661225051213236E-2</c:v>
                </c:pt>
                <c:pt idx="10">
                  <c:v>4.910390735715775E-2</c:v>
                </c:pt>
                <c:pt idx="11">
                  <c:v>-1.226041379680758E-2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74144"/>
        <c:axId val="103762752"/>
      </c:lineChart>
      <c:catAx>
        <c:axId val="98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62752"/>
        <c:crosses val="autoZero"/>
        <c:auto val="1"/>
        <c:lblAlgn val="ctr"/>
        <c:lblOffset val="100"/>
        <c:noMultiLvlLbl val="0"/>
      </c:catAx>
      <c:valAx>
        <c:axId val="103762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374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Database!$I$771:$I$782</c:f>
              <c:numCache>
                <c:formatCode>0%</c:formatCode>
                <c:ptCount val="12"/>
                <c:pt idx="0">
                  <c:v>-7.6665952556745683E-3</c:v>
                </c:pt>
                <c:pt idx="1">
                  <c:v>2.7517239804818926E-2</c:v>
                </c:pt>
                <c:pt idx="2">
                  <c:v>5.2139307039191785E-2</c:v>
                </c:pt>
                <c:pt idx="3">
                  <c:v>4.9553631177157241E-2</c:v>
                </c:pt>
                <c:pt idx="4">
                  <c:v>1.5149994167731684E-2</c:v>
                </c:pt>
                <c:pt idx="5">
                  <c:v>-2.5757071932160557E-2</c:v>
                </c:pt>
                <c:pt idx="6">
                  <c:v>-1.3913348553274561E-2</c:v>
                </c:pt>
                <c:pt idx="7">
                  <c:v>2.0817097730665569E-2</c:v>
                </c:pt>
                <c:pt idx="8">
                  <c:v>2.778547011421522E-2</c:v>
                </c:pt>
                <c:pt idx="9">
                  <c:v>-7.5533255972721645E-3</c:v>
                </c:pt>
                <c:pt idx="10">
                  <c:v>-2.317958099769335E-2</c:v>
                </c:pt>
                <c:pt idx="11">
                  <c:v>-3.2697889893588796E-3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Database!$J$771:$J$782</c:f>
              <c:numCache>
                <c:formatCode>0%</c:formatCode>
                <c:ptCount val="12"/>
                <c:pt idx="0">
                  <c:v>1.3604603845359664E-2</c:v>
                </c:pt>
                <c:pt idx="1">
                  <c:v>7.7245461831372153E-2</c:v>
                </c:pt>
                <c:pt idx="2">
                  <c:v>6.6451839560944498E-2</c:v>
                </c:pt>
                <c:pt idx="3">
                  <c:v>3.0518749952078705E-2</c:v>
                </c:pt>
                <c:pt idx="4">
                  <c:v>-1.8754947508279108E-3</c:v>
                </c:pt>
                <c:pt idx="5">
                  <c:v>-3.1934779594679052E-2</c:v>
                </c:pt>
                <c:pt idx="6">
                  <c:v>-1.406073667639629E-2</c:v>
                </c:pt>
                <c:pt idx="7">
                  <c:v>1.1002268313187602E-2</c:v>
                </c:pt>
                <c:pt idx="8">
                  <c:v>2.0573740953981401E-2</c:v>
                </c:pt>
                <c:pt idx="9">
                  <c:v>1.9063727623195949E-2</c:v>
                </c:pt>
                <c:pt idx="10">
                  <c:v>8.7869753477880959E-3</c:v>
                </c:pt>
                <c:pt idx="11">
                  <c:v>6.0276778334272365E-3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8656"/>
        <c:axId val="135461056"/>
      </c:lineChart>
      <c:catAx>
        <c:axId val="13555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61056"/>
        <c:crosses val="autoZero"/>
        <c:auto val="1"/>
        <c:lblAlgn val="ctr"/>
        <c:lblOffset val="100"/>
        <c:noMultiLvlLbl val="0"/>
      </c:catAx>
      <c:valAx>
        <c:axId val="135461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5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Database!$I$783:$I$794</c:f>
              <c:numCache>
                <c:formatCode>0%</c:formatCode>
                <c:ptCount val="12"/>
                <c:pt idx="0">
                  <c:v>-1.2174849053651023E-2</c:v>
                </c:pt>
                <c:pt idx="1">
                  <c:v>-2.1317693735331114E-2</c:v>
                </c:pt>
                <c:pt idx="2">
                  <c:v>-1.3353890034370782E-2</c:v>
                </c:pt>
                <c:pt idx="3">
                  <c:v>-1.1661941357355174E-2</c:v>
                </c:pt>
                <c:pt idx="4">
                  <c:v>-2.4789426883261169E-2</c:v>
                </c:pt>
                <c:pt idx="5">
                  <c:v>-1.5226617416922808E-4</c:v>
                </c:pt>
                <c:pt idx="6">
                  <c:v>1.1321194394138968E-2</c:v>
                </c:pt>
                <c:pt idx="7">
                  <c:v>-1.6680880748443649E-3</c:v>
                </c:pt>
                <c:pt idx="8">
                  <c:v>-4.3153205899920041E-2</c:v>
                </c:pt>
                <c:pt idx="9">
                  <c:v>-3.8487264795671661E-2</c:v>
                </c:pt>
                <c:pt idx="10">
                  <c:v>-4.1914494486344801E-2</c:v>
                </c:pt>
                <c:pt idx="11">
                  <c:v>-3.910147514641895E-2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Database!$J$783:$J$794</c:f>
              <c:numCache>
                <c:formatCode>0%</c:formatCode>
                <c:ptCount val="12"/>
                <c:pt idx="0">
                  <c:v>-4.3285572458331936E-2</c:v>
                </c:pt>
                <c:pt idx="1">
                  <c:v>-2.9923376741173902E-2</c:v>
                </c:pt>
                <c:pt idx="2">
                  <c:v>-2.4348513469731724E-2</c:v>
                </c:pt>
                <c:pt idx="3">
                  <c:v>-1.9577296953593049E-2</c:v>
                </c:pt>
                <c:pt idx="4">
                  <c:v>-3.5389604163641189E-2</c:v>
                </c:pt>
                <c:pt idx="5">
                  <c:v>3.9286903701707954E-3</c:v>
                </c:pt>
                <c:pt idx="6">
                  <c:v>2.024922118380057E-2</c:v>
                </c:pt>
                <c:pt idx="7">
                  <c:v>-1.8623024830699775E-2</c:v>
                </c:pt>
                <c:pt idx="8">
                  <c:v>-4.7494866630465357E-2</c:v>
                </c:pt>
                <c:pt idx="9">
                  <c:v>-5.4124133048912594E-2</c:v>
                </c:pt>
                <c:pt idx="10">
                  <c:v>-6.3142758946864497E-2</c:v>
                </c:pt>
                <c:pt idx="11">
                  <c:v>-5.0174778160750333E-2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9168"/>
        <c:axId val="136134656"/>
      </c:lineChart>
      <c:catAx>
        <c:axId val="1355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34656"/>
        <c:crosses val="autoZero"/>
        <c:auto val="1"/>
        <c:lblAlgn val="ctr"/>
        <c:lblOffset val="100"/>
        <c:noMultiLvlLbl val="0"/>
      </c:catAx>
      <c:valAx>
        <c:axId val="13613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59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Database!$I$795:$I$806</c:f>
              <c:numCache>
                <c:formatCode>0%</c:formatCode>
                <c:ptCount val="12"/>
                <c:pt idx="0">
                  <c:v>-5.1260463222348687E-2</c:v>
                </c:pt>
                <c:pt idx="1">
                  <c:v>-4.4038235059769504E-2</c:v>
                </c:pt>
                <c:pt idx="2">
                  <c:v>-3.6280611187359792E-2</c:v>
                </c:pt>
                <c:pt idx="3">
                  <c:v>-2.6548354367996151E-2</c:v>
                </c:pt>
                <c:pt idx="4">
                  <c:v>-2.7027846837469439E-2</c:v>
                </c:pt>
                <c:pt idx="5">
                  <c:v>-2.3872624290697197E-2</c:v>
                </c:pt>
                <c:pt idx="6">
                  <c:v>-1.3270521535299284E-2</c:v>
                </c:pt>
                <c:pt idx="7">
                  <c:v>-3.6465751688703266E-2</c:v>
                </c:pt>
                <c:pt idx="8">
                  <c:v>-5.0676431042884516E-2</c:v>
                </c:pt>
                <c:pt idx="9">
                  <c:v>-6.8310302410163157E-2</c:v>
                </c:pt>
                <c:pt idx="10">
                  <c:v>-7.0047247895834497E-2</c:v>
                </c:pt>
                <c:pt idx="11">
                  <c:v>-6.6489822747389016E-2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Database!$J$795:$J$806</c:f>
              <c:numCache>
                <c:formatCode>0%</c:formatCode>
                <c:ptCount val="12"/>
                <c:pt idx="0">
                  <c:v>-6.0614277020653161E-2</c:v>
                </c:pt>
                <c:pt idx="1">
                  <c:v>-5.527862126037375E-2</c:v>
                </c:pt>
                <c:pt idx="2">
                  <c:v>-4.1065113559581111E-2</c:v>
                </c:pt>
                <c:pt idx="3">
                  <c:v>-3.6449398160093072E-2</c:v>
                </c:pt>
                <c:pt idx="4">
                  <c:v>-3.6964164402958889E-2</c:v>
                </c:pt>
                <c:pt idx="5">
                  <c:v>-3.0572188400211454E-2</c:v>
                </c:pt>
                <c:pt idx="6">
                  <c:v>-2.2366412213740472E-2</c:v>
                </c:pt>
                <c:pt idx="7">
                  <c:v>-4.1020927931221585E-2</c:v>
                </c:pt>
                <c:pt idx="8">
                  <c:v>-5.7505982065025843E-2</c:v>
                </c:pt>
                <c:pt idx="9">
                  <c:v>-7.7616743061765775E-2</c:v>
                </c:pt>
                <c:pt idx="10">
                  <c:v>-8.3396364900409053E-2</c:v>
                </c:pt>
                <c:pt idx="11">
                  <c:v>-7.8772961575803851E-2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59680"/>
        <c:axId val="136136384"/>
      </c:lineChart>
      <c:catAx>
        <c:axId val="1355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36384"/>
        <c:crosses val="autoZero"/>
        <c:auto val="1"/>
        <c:lblAlgn val="ctr"/>
        <c:lblOffset val="100"/>
        <c:noMultiLvlLbl val="0"/>
      </c:catAx>
      <c:valAx>
        <c:axId val="136136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5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Database!$I$807:$I$818</c:f>
              <c:numCache>
                <c:formatCode>0%</c:formatCode>
                <c:ptCount val="12"/>
                <c:pt idx="0">
                  <c:v>-6.4074247286477565E-2</c:v>
                </c:pt>
                <c:pt idx="1">
                  <c:v>-6.8867943704299217E-2</c:v>
                </c:pt>
                <c:pt idx="2">
                  <c:v>-6.7768767287128912E-2</c:v>
                </c:pt>
                <c:pt idx="3">
                  <c:v>-5.5194513521399716E-2</c:v>
                </c:pt>
                <c:pt idx="4">
                  <c:v>-5.2808574419811037E-2</c:v>
                </c:pt>
                <c:pt idx="5">
                  <c:v>-4.776318070195236E-2</c:v>
                </c:pt>
                <c:pt idx="6">
                  <c:v>-3.4028533500739581E-2</c:v>
                </c:pt>
                <c:pt idx="7">
                  <c:v>-2.9070280292375815E-2</c:v>
                </c:pt>
                <c:pt idx="8">
                  <c:v>-4.6572650234300551E-2</c:v>
                </c:pt>
                <c:pt idx="9">
                  <c:v>-6.5179119909920549E-2</c:v>
                </c:pt>
                <c:pt idx="10">
                  <c:v>-7.2047675923984339E-2</c:v>
                </c:pt>
                <c:pt idx="11">
                  <c:v>-6.981948657058315E-2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Database!$J$807:$J$818</c:f>
              <c:numCache>
                <c:formatCode>0%</c:formatCode>
                <c:ptCount val="12"/>
                <c:pt idx="0">
                  <c:v>-6.968302749710624E-2</c:v>
                </c:pt>
                <c:pt idx="1">
                  <c:v>-7.1834814364193075E-2</c:v>
                </c:pt>
                <c:pt idx="2">
                  <c:v>-7.371274575226798E-2</c:v>
                </c:pt>
                <c:pt idx="3">
                  <c:v>-6.0653175130108997E-2</c:v>
                </c:pt>
                <c:pt idx="4">
                  <c:v>-5.8168644009106305E-2</c:v>
                </c:pt>
                <c:pt idx="5">
                  <c:v>-4.8635092852227356E-2</c:v>
                </c:pt>
                <c:pt idx="6">
                  <c:v>-2.8923942688385496E-2</c:v>
                </c:pt>
                <c:pt idx="7">
                  <c:v>-3.3026867797613921E-2</c:v>
                </c:pt>
                <c:pt idx="8">
                  <c:v>-4.5783797176525295E-2</c:v>
                </c:pt>
                <c:pt idx="9">
                  <c:v>-6.7571267014334871E-2</c:v>
                </c:pt>
                <c:pt idx="10">
                  <c:v>-7.2204991004355665E-2</c:v>
                </c:pt>
                <c:pt idx="11">
                  <c:v>-7.6451034426016418E-2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60192"/>
        <c:axId val="136138112"/>
      </c:lineChart>
      <c:catAx>
        <c:axId val="1355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38112"/>
        <c:crosses val="autoZero"/>
        <c:auto val="1"/>
        <c:lblAlgn val="ctr"/>
        <c:lblOffset val="100"/>
        <c:noMultiLvlLbl val="0"/>
      </c:catAx>
      <c:valAx>
        <c:axId val="136138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60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Database!$I$819:$I$830</c:f>
              <c:numCache>
                <c:formatCode>0%</c:formatCode>
                <c:ptCount val="12"/>
                <c:pt idx="0">
                  <c:v>-6.0568460384788823E-2</c:v>
                </c:pt>
                <c:pt idx="1">
                  <c:v>2.8863661556737672E-2</c:v>
                </c:pt>
                <c:pt idx="2">
                  <c:v>4.5195898733899992E-4</c:v>
                </c:pt>
                <c:pt idx="3">
                  <c:v>-2.5506175757355958E-2</c:v>
                </c:pt>
                <c:pt idx="4">
                  <c:v>-1.3097349276825524E-2</c:v>
                </c:pt>
                <c:pt idx="5">
                  <c:v>-5.3517206477311952E-2</c:v>
                </c:pt>
                <c:pt idx="6">
                  <c:v>-6.4596598957012748E-3</c:v>
                </c:pt>
                <c:pt idx="7">
                  <c:v>5.4021842735541649E-2</c:v>
                </c:pt>
                <c:pt idx="8">
                  <c:v>4.1973961620542698E-2</c:v>
                </c:pt>
                <c:pt idx="9">
                  <c:v>-2.73575116195219E-2</c:v>
                </c:pt>
                <c:pt idx="10">
                  <c:v>-3.1490933854220603E-2</c:v>
                </c:pt>
                <c:pt idx="11">
                  <c:v>-4.9396250341907845E-2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Database!$J$819:$J$830</c:f>
              <c:numCache>
                <c:formatCode>0%</c:formatCode>
                <c:ptCount val="12"/>
                <c:pt idx="0">
                  <c:v>-4.0656102443864639E-2</c:v>
                </c:pt>
                <c:pt idx="1">
                  <c:v>-7.9362169191659064E-4</c:v>
                </c:pt>
                <c:pt idx="2">
                  <c:v>-1.8845838762699352E-2</c:v>
                </c:pt>
                <c:pt idx="3">
                  <c:v>-3.1101905529263417E-2</c:v>
                </c:pt>
                <c:pt idx="4">
                  <c:v>-3.5290082116914243E-2</c:v>
                </c:pt>
                <c:pt idx="5">
                  <c:v>-6.9097946950973183E-2</c:v>
                </c:pt>
                <c:pt idx="6">
                  <c:v>-3.0441400304415112E-3</c:v>
                </c:pt>
                <c:pt idx="7">
                  <c:v>1.5771028037383283E-2</c:v>
                </c:pt>
                <c:pt idx="8">
                  <c:v>-5.237020316027019E-3</c:v>
                </c:pt>
                <c:pt idx="9">
                  <c:v>2.3144016068472607E-4</c:v>
                </c:pt>
                <c:pt idx="10">
                  <c:v>-3.8886060280755586E-2</c:v>
                </c:pt>
                <c:pt idx="11">
                  <c:v>-6.2121738332936348E-2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60704"/>
        <c:axId val="136139840"/>
      </c:lineChart>
      <c:catAx>
        <c:axId val="1355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39840"/>
        <c:crosses val="autoZero"/>
        <c:auto val="1"/>
        <c:lblAlgn val="ctr"/>
        <c:lblOffset val="100"/>
        <c:noMultiLvlLbl val="0"/>
      </c:catAx>
      <c:valAx>
        <c:axId val="136139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560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Database!$I$831:$I$842</c:f>
              <c:numCache>
                <c:formatCode>0%</c:formatCode>
                <c:ptCount val="12"/>
                <c:pt idx="0">
                  <c:v>-7.2448824750068724E-2</c:v>
                </c:pt>
                <c:pt idx="1">
                  <c:v>-2.075967844896779E-2</c:v>
                </c:pt>
                <c:pt idx="2">
                  <c:v>-1.6703649774600281E-2</c:v>
                </c:pt>
                <c:pt idx="3">
                  <c:v>-2.9845329404996446E-2</c:v>
                </c:pt>
                <c:pt idx="4">
                  <c:v>-3.3104462719894798E-2</c:v>
                </c:pt>
                <c:pt idx="5">
                  <c:v>-5.3704582802256075E-2</c:v>
                </c:pt>
                <c:pt idx="6">
                  <c:v>-1.0281501623244689E-2</c:v>
                </c:pt>
                <c:pt idx="7">
                  <c:v>-9.9225480627542582E-3</c:v>
                </c:pt>
                <c:pt idx="8">
                  <c:v>-7.9349574288295841E-3</c:v>
                </c:pt>
                <c:pt idx="9">
                  <c:v>-5.2829526305157005E-2</c:v>
                </c:pt>
                <c:pt idx="10">
                  <c:v>-6.3512673421066992E-2</c:v>
                </c:pt>
                <c:pt idx="11">
                  <c:v>-7.3722440269976972E-2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Database!$J$831:$J$842</c:f>
              <c:numCache>
                <c:formatCode>0%</c:formatCode>
                <c:ptCount val="12"/>
                <c:pt idx="0">
                  <c:v>-5.0644696854088234E-2</c:v>
                </c:pt>
                <c:pt idx="1">
                  <c:v>-1.3136737061068059E-2</c:v>
                </c:pt>
                <c:pt idx="2">
                  <c:v>-3.5979534228913243E-2</c:v>
                </c:pt>
                <c:pt idx="3">
                  <c:v>-4.2666715717492809E-2</c:v>
                </c:pt>
                <c:pt idx="4">
                  <c:v>-5.2331691616410755E-2</c:v>
                </c:pt>
                <c:pt idx="5">
                  <c:v>-6.4502074269232781E-2</c:v>
                </c:pt>
                <c:pt idx="6">
                  <c:v>5.9995208316190318E-3</c:v>
                </c:pt>
                <c:pt idx="7">
                  <c:v>-3.7786259541984446E-2</c:v>
                </c:pt>
                <c:pt idx="8">
                  <c:v>-2.1104565357446564E-2</c:v>
                </c:pt>
                <c:pt idx="9">
                  <c:v>-3.1549137336096766E-2</c:v>
                </c:pt>
                <c:pt idx="10">
                  <c:v>-6.8549901404005145E-2</c:v>
                </c:pt>
                <c:pt idx="11">
                  <c:v>-7.7782921614734352E-2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6528"/>
        <c:axId val="136141568"/>
      </c:lineChart>
      <c:catAx>
        <c:axId val="1360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41568"/>
        <c:crosses val="autoZero"/>
        <c:auto val="1"/>
        <c:lblAlgn val="ctr"/>
        <c:lblOffset val="100"/>
        <c:noMultiLvlLbl val="0"/>
      </c:catAx>
      <c:valAx>
        <c:axId val="136141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086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Database!$I$843:$I$854</c:f>
              <c:numCache>
                <c:formatCode>0%</c:formatCode>
                <c:ptCount val="12"/>
                <c:pt idx="0">
                  <c:v>-7.1689662243308305E-2</c:v>
                </c:pt>
                <c:pt idx="1">
                  <c:v>-3.9286895737333391E-2</c:v>
                </c:pt>
                <c:pt idx="2">
                  <c:v>-4.2176821055183632E-2</c:v>
                </c:pt>
                <c:pt idx="3">
                  <c:v>-4.9199410038559356E-2</c:v>
                </c:pt>
                <c:pt idx="4">
                  <c:v>-5.9227524158450173E-2</c:v>
                </c:pt>
                <c:pt idx="5">
                  <c:v>-7.3815847803686579E-2</c:v>
                </c:pt>
                <c:pt idx="6">
                  <c:v>-2.8374570564366954E-2</c:v>
                </c:pt>
                <c:pt idx="7">
                  <c:v>-1.7630269898207929E-2</c:v>
                </c:pt>
                <c:pt idx="8">
                  <c:v>-1.5623548240637896E-2</c:v>
                </c:pt>
                <c:pt idx="9">
                  <c:v>-6.7033209100549357E-2</c:v>
                </c:pt>
                <c:pt idx="10">
                  <c:v>-6.7439583065935019E-2</c:v>
                </c:pt>
                <c:pt idx="11">
                  <c:v>-7.3392872662207329E-2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Database!$J$843:$J$854</c:f>
              <c:numCache>
                <c:formatCode>0%</c:formatCode>
                <c:ptCount val="12"/>
                <c:pt idx="0">
                  <c:v>-4.9896870091110032E-2</c:v>
                </c:pt>
                <c:pt idx="1">
                  <c:v>-2.5564036058014116E-2</c:v>
                </c:pt>
                <c:pt idx="2">
                  <c:v>-5.4966144424079967E-2</c:v>
                </c:pt>
                <c:pt idx="3">
                  <c:v>-6.2572142006974737E-2</c:v>
                </c:pt>
                <c:pt idx="4">
                  <c:v>-7.3539289628966248E-2</c:v>
                </c:pt>
                <c:pt idx="5">
                  <c:v>-7.5961760736154946E-2</c:v>
                </c:pt>
                <c:pt idx="6">
                  <c:v>-9.8154222522031098E-3</c:v>
                </c:pt>
                <c:pt idx="7">
                  <c:v>-1.47035676872459E-2</c:v>
                </c:pt>
                <c:pt idx="8">
                  <c:v>-1.9341590023668309E-2</c:v>
                </c:pt>
                <c:pt idx="9">
                  <c:v>-4.1455847098980203E-2</c:v>
                </c:pt>
                <c:pt idx="10">
                  <c:v>-6.3498834112858032E-2</c:v>
                </c:pt>
                <c:pt idx="11">
                  <c:v>-7.053989496085597E-2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7040"/>
        <c:axId val="136028736"/>
      </c:lineChart>
      <c:catAx>
        <c:axId val="1360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28736"/>
        <c:crosses val="autoZero"/>
        <c:auto val="1"/>
        <c:lblAlgn val="ctr"/>
        <c:lblOffset val="100"/>
        <c:noMultiLvlLbl val="0"/>
      </c:catAx>
      <c:valAx>
        <c:axId val="136028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087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Database!$I$855:$I$866</c:f>
              <c:numCache>
                <c:formatCode>0%</c:formatCode>
                <c:ptCount val="12"/>
                <c:pt idx="0">
                  <c:v>-7.1876163168968679E-2</c:v>
                </c:pt>
                <c:pt idx="1">
                  <c:v>-3.3623258946527568E-2</c:v>
                </c:pt>
                <c:pt idx="2">
                  <c:v>1.6098003256903297E-2</c:v>
                </c:pt>
                <c:pt idx="3">
                  <c:v>8.7963971481767411E-4</c:v>
                </c:pt>
                <c:pt idx="4">
                  <c:v>-2.6920332511631111E-2</c:v>
                </c:pt>
                <c:pt idx="5">
                  <c:v>-3.0988064513156301E-2</c:v>
                </c:pt>
                <c:pt idx="6">
                  <c:v>-5.6761101197244868E-2</c:v>
                </c:pt>
                <c:pt idx="7">
                  <c:v>3.5831842560855552E-2</c:v>
                </c:pt>
                <c:pt idx="8">
                  <c:v>8.8742539401805723E-2</c:v>
                </c:pt>
                <c:pt idx="9">
                  <c:v>3.2205899127555282E-2</c:v>
                </c:pt>
                <c:pt idx="10">
                  <c:v>-1.938804046401028E-2</c:v>
                </c:pt>
                <c:pt idx="11">
                  <c:v>-3.8605477074820725E-2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Database!$J$855:$J$866</c:f>
              <c:numCache>
                <c:formatCode>0%</c:formatCode>
                <c:ptCount val="12"/>
                <c:pt idx="0">
                  <c:v>-5.7747524298864115E-2</c:v>
                </c:pt>
                <c:pt idx="1">
                  <c:v>2.7414169506191797E-3</c:v>
                </c:pt>
                <c:pt idx="2">
                  <c:v>4.9804495420961324E-3</c:v>
                </c:pt>
                <c:pt idx="3">
                  <c:v>-2.1428129720784644E-2</c:v>
                </c:pt>
                <c:pt idx="4">
                  <c:v>-4.6535184969208207E-2</c:v>
                </c:pt>
                <c:pt idx="5">
                  <c:v>-6.8932659064266155E-2</c:v>
                </c:pt>
                <c:pt idx="6">
                  <c:v>-0.12491649966599871</c:v>
                </c:pt>
                <c:pt idx="7">
                  <c:v>1.3620528574836921E-2</c:v>
                </c:pt>
                <c:pt idx="8">
                  <c:v>2.9626168224299088E-2</c:v>
                </c:pt>
                <c:pt idx="9">
                  <c:v>-5.5680963130171346E-3</c:v>
                </c:pt>
                <c:pt idx="10">
                  <c:v>1.6150208526964673E-2</c:v>
                </c:pt>
                <c:pt idx="11">
                  <c:v>-3.7998598476579513E-2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7552"/>
        <c:axId val="136030464"/>
      </c:lineChart>
      <c:catAx>
        <c:axId val="1360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30464"/>
        <c:crosses val="autoZero"/>
        <c:auto val="1"/>
        <c:lblAlgn val="ctr"/>
        <c:lblOffset val="100"/>
        <c:noMultiLvlLbl val="0"/>
      </c:catAx>
      <c:valAx>
        <c:axId val="136030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087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Database!$I$867:$I$878</c:f>
              <c:numCache>
                <c:formatCode>0%</c:formatCode>
                <c:ptCount val="12"/>
                <c:pt idx="0">
                  <c:v>-8.5574409231254089E-2</c:v>
                </c:pt>
                <c:pt idx="1">
                  <c:v>-3.961886174015504E-2</c:v>
                </c:pt>
                <c:pt idx="2">
                  <c:v>2.6248336982847122E-3</c:v>
                </c:pt>
                <c:pt idx="3">
                  <c:v>-8.9063500246923891E-3</c:v>
                </c:pt>
                <c:pt idx="4">
                  <c:v>-3.6776724199178469E-2</c:v>
                </c:pt>
                <c:pt idx="5">
                  <c:v>-5.8906963940845214E-2</c:v>
                </c:pt>
                <c:pt idx="6">
                  <c:v>-4.7445211814963847E-2</c:v>
                </c:pt>
                <c:pt idx="7">
                  <c:v>-2.1574823085131856E-2</c:v>
                </c:pt>
                <c:pt idx="8">
                  <c:v>2.2429739040576085E-2</c:v>
                </c:pt>
                <c:pt idx="9">
                  <c:v>-1.6546972147934141E-2</c:v>
                </c:pt>
                <c:pt idx="10">
                  <c:v>-4.6731284767368139E-2</c:v>
                </c:pt>
                <c:pt idx="11">
                  <c:v>-6.6776354404938149E-2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Database!$J$867:$J$878</c:f>
              <c:numCache>
                <c:formatCode>0%</c:formatCode>
                <c:ptCount val="12"/>
                <c:pt idx="0">
                  <c:v>-6.7059342985694353E-2</c:v>
                </c:pt>
                <c:pt idx="1">
                  <c:v>-2.0685816736869755E-3</c:v>
                </c:pt>
                <c:pt idx="2">
                  <c:v>7.2766994339189539E-3</c:v>
                </c:pt>
                <c:pt idx="3">
                  <c:v>-3.7194430823269523E-2</c:v>
                </c:pt>
                <c:pt idx="4">
                  <c:v>-5.8494536281467543E-2</c:v>
                </c:pt>
                <c:pt idx="5">
                  <c:v>-7.9574372841592494E-2</c:v>
                </c:pt>
                <c:pt idx="6">
                  <c:v>-6.0256267420511767E-2</c:v>
                </c:pt>
                <c:pt idx="7">
                  <c:v>-3.4050938078829043E-2</c:v>
                </c:pt>
                <c:pt idx="8">
                  <c:v>-1.821374045801516E-2</c:v>
                </c:pt>
                <c:pt idx="9">
                  <c:v>-2.2026848472380678E-3</c:v>
                </c:pt>
                <c:pt idx="10">
                  <c:v>-2.220928724323825E-2</c:v>
                </c:pt>
                <c:pt idx="11">
                  <c:v>-6.3113331523068528E-2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89088"/>
        <c:axId val="136032192"/>
      </c:lineChart>
      <c:catAx>
        <c:axId val="1360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32192"/>
        <c:crosses val="autoZero"/>
        <c:auto val="1"/>
        <c:lblAlgn val="ctr"/>
        <c:lblOffset val="100"/>
        <c:noMultiLvlLbl val="0"/>
      </c:catAx>
      <c:valAx>
        <c:axId val="136032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089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Database!$I$879:$I$890</c:f>
              <c:numCache>
                <c:formatCode>0%</c:formatCode>
                <c:ptCount val="12"/>
                <c:pt idx="0">
                  <c:v>-8.1844615500908047E-2</c:v>
                </c:pt>
                <c:pt idx="1">
                  <c:v>-4.4151977826289421E-2</c:v>
                </c:pt>
                <c:pt idx="2">
                  <c:v>-1.5260004953705908E-2</c:v>
                </c:pt>
                <c:pt idx="3">
                  <c:v>-2.1968947690275232E-2</c:v>
                </c:pt>
                <c:pt idx="4">
                  <c:v>-5.3379480922940911E-2</c:v>
                </c:pt>
                <c:pt idx="5">
                  <c:v>-7.9438196212691894E-2</c:v>
                </c:pt>
                <c:pt idx="6">
                  <c:v>-6.124456794250329E-2</c:v>
                </c:pt>
                <c:pt idx="7">
                  <c:v>-2.7259595284690775E-2</c:v>
                </c:pt>
                <c:pt idx="8">
                  <c:v>-7.842108130794492E-3</c:v>
                </c:pt>
                <c:pt idx="9">
                  <c:v>-3.6063548236606888E-2</c:v>
                </c:pt>
                <c:pt idx="10">
                  <c:v>-6.8366819406250917E-2</c:v>
                </c:pt>
                <c:pt idx="11">
                  <c:v>-6.8264397330045842E-2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Database!$J$879:$J$890</c:f>
              <c:numCache>
                <c:formatCode>0%</c:formatCode>
                <c:ptCount val="12"/>
                <c:pt idx="0">
                  <c:v>-6.1121382068099028E-2</c:v>
                </c:pt>
                <c:pt idx="1">
                  <c:v>-4.1529887551714937E-3</c:v>
                </c:pt>
                <c:pt idx="2">
                  <c:v>-7.6147348101730742E-3</c:v>
                </c:pt>
                <c:pt idx="3">
                  <c:v>-4.3093015421621826E-2</c:v>
                </c:pt>
                <c:pt idx="4">
                  <c:v>-7.5448991399736778E-2</c:v>
                </c:pt>
                <c:pt idx="5">
                  <c:v>-9.0879066729118135E-2</c:v>
                </c:pt>
                <c:pt idx="6">
                  <c:v>-6.2932022384392217E-2</c:v>
                </c:pt>
                <c:pt idx="7">
                  <c:v>-3.7085317864210099E-2</c:v>
                </c:pt>
                <c:pt idx="8">
                  <c:v>-9.5410850200723374E-3</c:v>
                </c:pt>
                <c:pt idx="9">
                  <c:v>-1.4631595219391147E-2</c:v>
                </c:pt>
                <c:pt idx="10">
                  <c:v>-3.7409105759418713E-2</c:v>
                </c:pt>
                <c:pt idx="11">
                  <c:v>-6.1941709786038433E-2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31264"/>
        <c:axId val="136033920"/>
      </c:lineChart>
      <c:catAx>
        <c:axId val="136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33920"/>
        <c:crosses val="autoZero"/>
        <c:auto val="1"/>
        <c:lblAlgn val="ctr"/>
        <c:lblOffset val="100"/>
        <c:noMultiLvlLbl val="0"/>
      </c:catAx>
      <c:valAx>
        <c:axId val="13603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331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Database!$I$75:$I$86</c:f>
              <c:numCache>
                <c:formatCode>0%</c:formatCode>
                <c:ptCount val="12"/>
                <c:pt idx="0">
                  <c:v>-1.2885008535066156E-2</c:v>
                </c:pt>
                <c:pt idx="1">
                  <c:v>6.6718991821740015E-2</c:v>
                </c:pt>
                <c:pt idx="2">
                  <c:v>0.11311685162698126</c:v>
                </c:pt>
                <c:pt idx="3">
                  <c:v>4.4749610475129445E-2</c:v>
                </c:pt>
                <c:pt idx="4">
                  <c:v>-1.3331378208624322E-2</c:v>
                </c:pt>
                <c:pt idx="5">
                  <c:v>-1.4341459466530848E-2</c:v>
                </c:pt>
                <c:pt idx="6">
                  <c:v>-2.5504604437569838E-2</c:v>
                </c:pt>
                <c:pt idx="7">
                  <c:v>-3.9793889334150366E-2</c:v>
                </c:pt>
                <c:pt idx="8">
                  <c:v>-1.9476959582860147E-3</c:v>
                </c:pt>
                <c:pt idx="9">
                  <c:v>3.0211972838593955E-2</c:v>
                </c:pt>
                <c:pt idx="10">
                  <c:v>-1.2264199718303458E-2</c:v>
                </c:pt>
                <c:pt idx="11">
                  <c:v>-2.4643304936384614E-2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Database!$J$75:$J$86</c:f>
              <c:numCache>
                <c:formatCode>0%</c:formatCode>
                <c:ptCount val="12"/>
                <c:pt idx="0">
                  <c:v>1.9680298916783422E-2</c:v>
                </c:pt>
                <c:pt idx="1">
                  <c:v>0.10034163941737662</c:v>
                </c:pt>
                <c:pt idx="2">
                  <c:v>0.11911450517239297</c:v>
                </c:pt>
                <c:pt idx="3">
                  <c:v>1.9018351090479113E-2</c:v>
                </c:pt>
                <c:pt idx="4">
                  <c:v>-3.2698109966604626E-2</c:v>
                </c:pt>
                <c:pt idx="5">
                  <c:v>-2.3293010667569482E-2</c:v>
                </c:pt>
                <c:pt idx="6">
                  <c:v>-6.310120291090926E-2</c:v>
                </c:pt>
                <c:pt idx="7">
                  <c:v>-3.4489479648608046E-2</c:v>
                </c:pt>
                <c:pt idx="8">
                  <c:v>-2.5814952611768915E-2</c:v>
                </c:pt>
                <c:pt idx="9">
                  <c:v>4.7323681777048376E-2</c:v>
                </c:pt>
                <c:pt idx="10">
                  <c:v>5.4360814510676422E-3</c:v>
                </c:pt>
                <c:pt idx="11">
                  <c:v>-1.7842797300344992E-2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15552"/>
        <c:axId val="103764480"/>
      </c:lineChart>
      <c:catAx>
        <c:axId val="1026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64480"/>
        <c:crosses val="autoZero"/>
        <c:auto val="1"/>
        <c:lblAlgn val="ctr"/>
        <c:lblOffset val="100"/>
        <c:noMultiLvlLbl val="0"/>
      </c:catAx>
      <c:valAx>
        <c:axId val="10376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615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Database!$I$891:$I$902</c:f>
              <c:numCache>
                <c:formatCode>0%</c:formatCode>
                <c:ptCount val="12"/>
                <c:pt idx="0">
                  <c:v>-0.11957520957194161</c:v>
                </c:pt>
                <c:pt idx="1">
                  <c:v>-7.723890865789769E-2</c:v>
                </c:pt>
                <c:pt idx="2">
                  <c:v>-2.3521886350987904E-2</c:v>
                </c:pt>
                <c:pt idx="3">
                  <c:v>-2.3902791983800138E-2</c:v>
                </c:pt>
                <c:pt idx="4">
                  <c:v>-5.3757280599814355E-2</c:v>
                </c:pt>
                <c:pt idx="5">
                  <c:v>-5.5299941622819419E-2</c:v>
                </c:pt>
                <c:pt idx="6">
                  <c:v>-5.834626012780196E-2</c:v>
                </c:pt>
                <c:pt idx="7">
                  <c:v>-7.6751650029506979E-4</c:v>
                </c:pt>
                <c:pt idx="8">
                  <c:v>4.0250214758375466E-2</c:v>
                </c:pt>
                <c:pt idx="9">
                  <c:v>-2.966955941023558E-2</c:v>
                </c:pt>
                <c:pt idx="10">
                  <c:v>-8.8554763586473628E-2</c:v>
                </c:pt>
                <c:pt idx="11">
                  <c:v>-0.10230960873317094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Database!$J$891:$J$902</c:f>
              <c:numCache>
                <c:formatCode>0%</c:formatCode>
                <c:ptCount val="12"/>
                <c:pt idx="0">
                  <c:v>-0.11282948035631495</c:v>
                </c:pt>
                <c:pt idx="1">
                  <c:v>-5.7257762036103409E-2</c:v>
                </c:pt>
                <c:pt idx="2">
                  <c:v>-3.5999827995933334E-2</c:v>
                </c:pt>
                <c:pt idx="3">
                  <c:v>-5.5652287880796653E-2</c:v>
                </c:pt>
                <c:pt idx="4">
                  <c:v>-8.1357852825378635E-2</c:v>
                </c:pt>
                <c:pt idx="5">
                  <c:v>-9.7541024346506286E-2</c:v>
                </c:pt>
                <c:pt idx="6">
                  <c:v>-6.8622844325207766E-2</c:v>
                </c:pt>
                <c:pt idx="7">
                  <c:v>-3.579138191831216E-2</c:v>
                </c:pt>
                <c:pt idx="8">
                  <c:v>1.6666666666667052E-3</c:v>
                </c:pt>
                <c:pt idx="9">
                  <c:v>-6.2782167042889414E-2</c:v>
                </c:pt>
                <c:pt idx="10">
                  <c:v>-6.840225954678987E-2</c:v>
                </c:pt>
                <c:pt idx="11">
                  <c:v>-0.11352074841437898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31776"/>
        <c:axId val="136035648"/>
      </c:lineChart>
      <c:catAx>
        <c:axId val="1363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35648"/>
        <c:crosses val="autoZero"/>
        <c:auto val="1"/>
        <c:lblAlgn val="ctr"/>
        <c:lblOffset val="100"/>
        <c:noMultiLvlLbl val="0"/>
      </c:catAx>
      <c:valAx>
        <c:axId val="136035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331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26126939868177"/>
          <c:y val="7.3102991321605568E-2"/>
          <c:w val="0.85281494426662996"/>
          <c:h val="0.85379401735678884"/>
        </c:manualLayout>
      </c:layout>
      <c:lineChart>
        <c:grouping val="standard"/>
        <c:varyColors val="0"/>
        <c:ser>
          <c:idx val="0"/>
          <c:order val="0"/>
          <c:tx>
            <c:strRef>
              <c:f>Database!$I$2</c:f>
              <c:strCache>
                <c:ptCount val="1"/>
                <c:pt idx="0">
                  <c:v>10-yr Avg</c:v>
                </c:pt>
              </c:strCache>
            </c:strRef>
          </c:tx>
          <c:marker>
            <c:symbol val="none"/>
          </c:marker>
          <c:val>
            <c:numRef>
              <c:f>Database!$I$903:$I$914</c:f>
              <c:numCache>
                <c:formatCode>0%</c:formatCode>
                <c:ptCount val="12"/>
                <c:pt idx="0">
                  <c:v>-0.14443916233242701</c:v>
                </c:pt>
                <c:pt idx="1">
                  <c:v>-0.10634823276552061</c:v>
                </c:pt>
                <c:pt idx="2">
                  <c:v>-6.5314423505591773E-2</c:v>
                </c:pt>
                <c:pt idx="3">
                  <c:v>-6.3559610019725196E-2</c:v>
                </c:pt>
                <c:pt idx="4">
                  <c:v>-8.7284035048792091E-2</c:v>
                </c:pt>
                <c:pt idx="5">
                  <c:v>-0.10364576104669472</c:v>
                </c:pt>
                <c:pt idx="6">
                  <c:v>-7.9924644404430464E-2</c:v>
                </c:pt>
                <c:pt idx="7">
                  <c:v>-4.9897737710739701E-2</c:v>
                </c:pt>
                <c:pt idx="8">
                  <c:v>-2.7158343471547757E-2</c:v>
                </c:pt>
                <c:pt idx="9">
                  <c:v>-7.8925278229285453E-2</c:v>
                </c:pt>
                <c:pt idx="10">
                  <c:v>-0.1154935570026924</c:v>
                </c:pt>
                <c:pt idx="11">
                  <c:v>-0.13207385618663209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Database!$J$2</c:f>
              <c:strCache>
                <c:ptCount val="1"/>
                <c:pt idx="0">
                  <c:v>5-yr Avg</c:v>
                </c:pt>
              </c:strCache>
            </c:strRef>
          </c:tx>
          <c:marker>
            <c:symbol val="none"/>
          </c:marker>
          <c:val>
            <c:numRef>
              <c:f>Database!$J$903:$J$914</c:f>
              <c:numCache>
                <c:formatCode>0%</c:formatCode>
                <c:ptCount val="12"/>
                <c:pt idx="0">
                  <c:v>-0.1337770802190402</c:v>
                </c:pt>
                <c:pt idx="1">
                  <c:v>-8.215930548623547E-2</c:v>
                </c:pt>
                <c:pt idx="2">
                  <c:v>-6.6764278574659872E-2</c:v>
                </c:pt>
                <c:pt idx="3">
                  <c:v>-9.5330537799771548E-2</c:v>
                </c:pt>
                <c:pt idx="4">
                  <c:v>-0.11285748736168696</c:v>
                </c:pt>
                <c:pt idx="5">
                  <c:v>-0.124267679448544</c:v>
                </c:pt>
                <c:pt idx="6">
                  <c:v>-8.8026285509469948E-2</c:v>
                </c:pt>
                <c:pt idx="7">
                  <c:v>-6.5306279518498572E-2</c:v>
                </c:pt>
                <c:pt idx="8">
                  <c:v>-7.145910577971637E-2</c:v>
                </c:pt>
                <c:pt idx="9">
                  <c:v>-6.6192839977730789E-2</c:v>
                </c:pt>
                <c:pt idx="10">
                  <c:v>-9.3045772237957708E-2</c:v>
                </c:pt>
                <c:pt idx="11">
                  <c:v>-0.13470286130078662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32288"/>
        <c:axId val="136406144"/>
      </c:lineChart>
      <c:catAx>
        <c:axId val="1363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06144"/>
        <c:crosses val="autoZero"/>
        <c:auto val="1"/>
        <c:lblAlgn val="ctr"/>
        <c:lblOffset val="100"/>
        <c:noMultiLvlLbl val="0"/>
      </c:catAx>
      <c:valAx>
        <c:axId val="136406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332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I$40" horiz="1" max="25" page="10" val="7"/>
</file>

<file path=xl/ctrlProps/ctrlProp2.xml><?xml version="1.0" encoding="utf-8"?>
<formControlPr xmlns="http://schemas.microsoft.com/office/spreadsheetml/2009/9/main" objectType="Scroll" dx="16" fmlaLink="$J$40" horiz="1" max="25" page="10" val="7"/>
</file>

<file path=xl/ctrlProps/ctrlProp3.xml><?xml version="1.0" encoding="utf-8"?>
<formControlPr xmlns="http://schemas.microsoft.com/office/spreadsheetml/2009/9/main" objectType="Scroll" dx="16" fmlaLink="$K$40" horiz="1" max="25" page="10" val="7"/>
</file>

<file path=xl/ctrlProps/ctrlProp4.xml><?xml version="1.0" encoding="utf-8"?>
<formControlPr xmlns="http://schemas.microsoft.com/office/spreadsheetml/2009/9/main" objectType="Scroll" dx="16" fmlaLink="$I$44" horiz="1" max="15" page="10" val="4"/>
</file>

<file path=xl/ctrlProps/ctrlProp5.xml><?xml version="1.0" encoding="utf-8"?>
<formControlPr xmlns="http://schemas.microsoft.com/office/spreadsheetml/2009/9/main" objectType="Scroll" dx="16" fmlaLink="$J$44" horiz="1" max="15" page="10" val="4"/>
</file>

<file path=xl/ctrlProps/ctrlProp6.xml><?xml version="1.0" encoding="utf-8"?>
<formControlPr xmlns="http://schemas.microsoft.com/office/spreadsheetml/2009/9/main" objectType="Scroll" dx="16" fmlaLink="$K$44" horiz="1" max="15" page="10" val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8.xml"/><Relationship Id="rId21" Type="http://schemas.openxmlformats.org/officeDocument/2006/relationships/chart" Target="../charts/chart23.xml"/><Relationship Id="rId42" Type="http://schemas.openxmlformats.org/officeDocument/2006/relationships/chart" Target="../charts/chart44.xml"/><Relationship Id="rId47" Type="http://schemas.openxmlformats.org/officeDocument/2006/relationships/chart" Target="../charts/chart49.xml"/><Relationship Id="rId63" Type="http://schemas.openxmlformats.org/officeDocument/2006/relationships/chart" Target="../charts/chart65.xml"/><Relationship Id="rId68" Type="http://schemas.openxmlformats.org/officeDocument/2006/relationships/chart" Target="../charts/chart70.xml"/><Relationship Id="rId84" Type="http://schemas.openxmlformats.org/officeDocument/2006/relationships/chart" Target="../charts/chart86.xml"/><Relationship Id="rId89" Type="http://schemas.openxmlformats.org/officeDocument/2006/relationships/chart" Target="../charts/chart91.xml"/><Relationship Id="rId16" Type="http://schemas.openxmlformats.org/officeDocument/2006/relationships/chart" Target="../charts/chart18.xml"/><Relationship Id="rId11" Type="http://schemas.openxmlformats.org/officeDocument/2006/relationships/chart" Target="../charts/chart13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3" Type="http://schemas.openxmlformats.org/officeDocument/2006/relationships/chart" Target="../charts/chart55.xml"/><Relationship Id="rId58" Type="http://schemas.openxmlformats.org/officeDocument/2006/relationships/chart" Target="../charts/chart60.xml"/><Relationship Id="rId74" Type="http://schemas.openxmlformats.org/officeDocument/2006/relationships/chart" Target="../charts/chart76.xml"/><Relationship Id="rId79" Type="http://schemas.openxmlformats.org/officeDocument/2006/relationships/chart" Target="../charts/chart81.xml"/><Relationship Id="rId5" Type="http://schemas.openxmlformats.org/officeDocument/2006/relationships/chart" Target="../charts/chart7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43" Type="http://schemas.openxmlformats.org/officeDocument/2006/relationships/chart" Target="../charts/chart45.xml"/><Relationship Id="rId48" Type="http://schemas.openxmlformats.org/officeDocument/2006/relationships/chart" Target="../charts/chart50.xml"/><Relationship Id="rId56" Type="http://schemas.openxmlformats.org/officeDocument/2006/relationships/chart" Target="../charts/chart58.xml"/><Relationship Id="rId64" Type="http://schemas.openxmlformats.org/officeDocument/2006/relationships/chart" Target="../charts/chart66.xml"/><Relationship Id="rId69" Type="http://schemas.openxmlformats.org/officeDocument/2006/relationships/chart" Target="../charts/chart71.xml"/><Relationship Id="rId77" Type="http://schemas.openxmlformats.org/officeDocument/2006/relationships/chart" Target="../charts/chart79.xml"/><Relationship Id="rId8" Type="http://schemas.openxmlformats.org/officeDocument/2006/relationships/chart" Target="../charts/chart10.xml"/><Relationship Id="rId51" Type="http://schemas.openxmlformats.org/officeDocument/2006/relationships/chart" Target="../charts/chart53.xml"/><Relationship Id="rId72" Type="http://schemas.openxmlformats.org/officeDocument/2006/relationships/chart" Target="../charts/chart74.xml"/><Relationship Id="rId80" Type="http://schemas.openxmlformats.org/officeDocument/2006/relationships/chart" Target="../charts/chart82.xml"/><Relationship Id="rId85" Type="http://schemas.openxmlformats.org/officeDocument/2006/relationships/chart" Target="../charts/chart87.xml"/><Relationship Id="rId3" Type="http://schemas.openxmlformats.org/officeDocument/2006/relationships/chart" Target="../charts/chart5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46" Type="http://schemas.openxmlformats.org/officeDocument/2006/relationships/chart" Target="../charts/chart48.xml"/><Relationship Id="rId59" Type="http://schemas.openxmlformats.org/officeDocument/2006/relationships/chart" Target="../charts/chart61.xml"/><Relationship Id="rId67" Type="http://schemas.openxmlformats.org/officeDocument/2006/relationships/chart" Target="../charts/chart69.xml"/><Relationship Id="rId20" Type="http://schemas.openxmlformats.org/officeDocument/2006/relationships/chart" Target="../charts/chart22.xml"/><Relationship Id="rId41" Type="http://schemas.openxmlformats.org/officeDocument/2006/relationships/chart" Target="../charts/chart43.xml"/><Relationship Id="rId54" Type="http://schemas.openxmlformats.org/officeDocument/2006/relationships/chart" Target="../charts/chart56.xml"/><Relationship Id="rId62" Type="http://schemas.openxmlformats.org/officeDocument/2006/relationships/chart" Target="../charts/chart64.xml"/><Relationship Id="rId70" Type="http://schemas.openxmlformats.org/officeDocument/2006/relationships/chart" Target="../charts/chart72.xml"/><Relationship Id="rId75" Type="http://schemas.openxmlformats.org/officeDocument/2006/relationships/chart" Target="../charts/chart77.xml"/><Relationship Id="rId83" Type="http://schemas.openxmlformats.org/officeDocument/2006/relationships/chart" Target="../charts/chart85.xml"/><Relationship Id="rId88" Type="http://schemas.openxmlformats.org/officeDocument/2006/relationships/chart" Target="../charts/chart90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49" Type="http://schemas.openxmlformats.org/officeDocument/2006/relationships/chart" Target="../charts/chart51.xml"/><Relationship Id="rId57" Type="http://schemas.openxmlformats.org/officeDocument/2006/relationships/chart" Target="../charts/chart59.xml"/><Relationship Id="rId10" Type="http://schemas.openxmlformats.org/officeDocument/2006/relationships/chart" Target="../charts/chart12.xml"/><Relationship Id="rId31" Type="http://schemas.openxmlformats.org/officeDocument/2006/relationships/chart" Target="../charts/chart33.xml"/><Relationship Id="rId44" Type="http://schemas.openxmlformats.org/officeDocument/2006/relationships/chart" Target="../charts/chart46.xml"/><Relationship Id="rId52" Type="http://schemas.openxmlformats.org/officeDocument/2006/relationships/chart" Target="../charts/chart54.xml"/><Relationship Id="rId60" Type="http://schemas.openxmlformats.org/officeDocument/2006/relationships/chart" Target="../charts/chart62.xml"/><Relationship Id="rId65" Type="http://schemas.openxmlformats.org/officeDocument/2006/relationships/chart" Target="../charts/chart67.xml"/><Relationship Id="rId73" Type="http://schemas.openxmlformats.org/officeDocument/2006/relationships/chart" Target="../charts/chart75.xml"/><Relationship Id="rId78" Type="http://schemas.openxmlformats.org/officeDocument/2006/relationships/chart" Target="../charts/chart80.xml"/><Relationship Id="rId81" Type="http://schemas.openxmlformats.org/officeDocument/2006/relationships/chart" Target="../charts/chart83.xml"/><Relationship Id="rId86" Type="http://schemas.openxmlformats.org/officeDocument/2006/relationships/chart" Target="../charts/chart88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9" Type="http://schemas.openxmlformats.org/officeDocument/2006/relationships/chart" Target="../charts/chart41.xml"/><Relationship Id="rId34" Type="http://schemas.openxmlformats.org/officeDocument/2006/relationships/chart" Target="../charts/chart36.xml"/><Relationship Id="rId50" Type="http://schemas.openxmlformats.org/officeDocument/2006/relationships/chart" Target="../charts/chart52.xml"/><Relationship Id="rId55" Type="http://schemas.openxmlformats.org/officeDocument/2006/relationships/chart" Target="../charts/chart57.xml"/><Relationship Id="rId76" Type="http://schemas.openxmlformats.org/officeDocument/2006/relationships/chart" Target="../charts/chart78.xml"/><Relationship Id="rId7" Type="http://schemas.openxmlformats.org/officeDocument/2006/relationships/chart" Target="../charts/chart9.xml"/><Relationship Id="rId71" Type="http://schemas.openxmlformats.org/officeDocument/2006/relationships/chart" Target="../charts/chart73.xml"/><Relationship Id="rId2" Type="http://schemas.openxmlformats.org/officeDocument/2006/relationships/chart" Target="../charts/chart4.xml"/><Relationship Id="rId29" Type="http://schemas.openxmlformats.org/officeDocument/2006/relationships/chart" Target="../charts/chart31.xml"/><Relationship Id="rId24" Type="http://schemas.openxmlformats.org/officeDocument/2006/relationships/chart" Target="../charts/chart26.xml"/><Relationship Id="rId40" Type="http://schemas.openxmlformats.org/officeDocument/2006/relationships/chart" Target="../charts/chart42.xml"/><Relationship Id="rId45" Type="http://schemas.openxmlformats.org/officeDocument/2006/relationships/chart" Target="../charts/chart47.xml"/><Relationship Id="rId66" Type="http://schemas.openxmlformats.org/officeDocument/2006/relationships/chart" Target="../charts/chart68.xml"/><Relationship Id="rId87" Type="http://schemas.openxmlformats.org/officeDocument/2006/relationships/chart" Target="../charts/chart89.xml"/><Relationship Id="rId61" Type="http://schemas.openxmlformats.org/officeDocument/2006/relationships/chart" Target="../charts/chart63.xml"/><Relationship Id="rId82" Type="http://schemas.openxmlformats.org/officeDocument/2006/relationships/chart" Target="../charts/chart84.xml"/><Relationship Id="rId1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713254</xdr:colOff>
      <xdr:row>14</xdr:row>
      <xdr:rowOff>93570</xdr:rowOff>
    </xdr:from>
    <xdr:to>
      <xdr:col>4</xdr:col>
      <xdr:colOff>113179</xdr:colOff>
      <xdr:row>16</xdr:row>
      <xdr:rowOff>103095</xdr:rowOff>
    </xdr:to>
    <xdr:cxnSp macro="">
      <xdr:nvCxnSpPr>
        <xdr:cNvPr id="2" name="Straight Arrow Connector 1"/>
        <xdr:cNvCxnSpPr/>
      </xdr:nvCxnSpPr>
      <xdr:spPr>
        <a:xfrm flipH="1">
          <a:off x="1396813" y="1527923"/>
          <a:ext cx="2134160" cy="32329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95250</xdr:rowOff>
    </xdr:from>
    <xdr:to>
      <xdr:col>6</xdr:col>
      <xdr:colOff>1152525</xdr:colOff>
      <xdr:row>16</xdr:row>
      <xdr:rowOff>76200</xdr:rowOff>
    </xdr:to>
    <xdr:cxnSp macro="">
      <xdr:nvCxnSpPr>
        <xdr:cNvPr id="3" name="Straight Arrow Connector 2"/>
        <xdr:cNvCxnSpPr/>
      </xdr:nvCxnSpPr>
      <xdr:spPr>
        <a:xfrm>
          <a:off x="4572000" y="1295400"/>
          <a:ext cx="236220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28575</xdr:rowOff>
        </xdr:from>
        <xdr:to>
          <xdr:col>8</xdr:col>
          <xdr:colOff>1028700</xdr:colOff>
          <xdr:row>39</xdr:row>
          <xdr:rowOff>209550</xdr:rowOff>
        </xdr:to>
        <xdr:sp macro="" textlink="">
          <xdr:nvSpPr>
            <xdr:cNvPr id="128001" name="Scroll Bar 1" hidden="1">
              <a:extLst>
                <a:ext uri="{63B3BB69-23CF-44E3-9099-C40C66FF867C}">
                  <a14:compatExt spid="_x0000_s128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39</xdr:row>
          <xdr:rowOff>28575</xdr:rowOff>
        </xdr:from>
        <xdr:to>
          <xdr:col>9</xdr:col>
          <xdr:colOff>1019175</xdr:colOff>
          <xdr:row>39</xdr:row>
          <xdr:rowOff>209550</xdr:rowOff>
        </xdr:to>
        <xdr:sp macro="" textlink="">
          <xdr:nvSpPr>
            <xdr:cNvPr id="128002" name="Scroll Bar 2" hidden="1">
              <a:extLst>
                <a:ext uri="{63B3BB69-23CF-44E3-9099-C40C66FF867C}">
                  <a14:compatExt spid="_x0000_s128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39</xdr:row>
          <xdr:rowOff>28575</xdr:rowOff>
        </xdr:from>
        <xdr:to>
          <xdr:col>10</xdr:col>
          <xdr:colOff>1047750</xdr:colOff>
          <xdr:row>39</xdr:row>
          <xdr:rowOff>209550</xdr:rowOff>
        </xdr:to>
        <xdr:sp macro="" textlink="">
          <xdr:nvSpPr>
            <xdr:cNvPr id="128003" name="Scroll Bar 3" hidden="1">
              <a:extLst>
                <a:ext uri="{63B3BB69-23CF-44E3-9099-C40C66FF867C}">
                  <a14:compatExt spid="_x0000_s128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9525</xdr:rowOff>
        </xdr:from>
        <xdr:to>
          <xdr:col>8</xdr:col>
          <xdr:colOff>1047750</xdr:colOff>
          <xdr:row>43</xdr:row>
          <xdr:rowOff>152400</xdr:rowOff>
        </xdr:to>
        <xdr:sp macro="" textlink="">
          <xdr:nvSpPr>
            <xdr:cNvPr id="128004" name="Scroll Bar 4" hidden="1">
              <a:extLst>
                <a:ext uri="{63B3BB69-23CF-44E3-9099-C40C66FF867C}">
                  <a14:compatExt spid="_x0000_s128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9525</xdr:rowOff>
        </xdr:from>
        <xdr:to>
          <xdr:col>9</xdr:col>
          <xdr:colOff>1038225</xdr:colOff>
          <xdr:row>43</xdr:row>
          <xdr:rowOff>152400</xdr:rowOff>
        </xdr:to>
        <xdr:sp macro="" textlink="">
          <xdr:nvSpPr>
            <xdr:cNvPr id="128005" name="Scroll Bar 5" hidden="1">
              <a:extLst>
                <a:ext uri="{63B3BB69-23CF-44E3-9099-C40C66FF867C}">
                  <a14:compatExt spid="_x0000_s128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9525</xdr:rowOff>
        </xdr:from>
        <xdr:to>
          <xdr:col>10</xdr:col>
          <xdr:colOff>1057275</xdr:colOff>
          <xdr:row>43</xdr:row>
          <xdr:rowOff>152400</xdr:rowOff>
        </xdr:to>
        <xdr:sp macro="" textlink="">
          <xdr:nvSpPr>
            <xdr:cNvPr id="128006" name="Scroll Bar 6" hidden="1">
              <a:extLst>
                <a:ext uri="{63B3BB69-23CF-44E3-9099-C40C66FF867C}">
                  <a14:compatExt spid="_x0000_s128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27</xdr:row>
      <xdr:rowOff>9525</xdr:rowOff>
    </xdr:from>
    <xdr:to>
      <xdr:col>4</xdr:col>
      <xdr:colOff>28575</xdr:colOff>
      <xdr:row>38</xdr:row>
      <xdr:rowOff>76200</xdr:rowOff>
    </xdr:to>
    <xdr:graphicFrame macro="">
      <xdr:nvGraphicFramePr>
        <xdr:cNvPr id="128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41</xdr:row>
      <xdr:rowOff>161925</xdr:rowOff>
    </xdr:from>
    <xdr:to>
      <xdr:col>4</xdr:col>
      <xdr:colOff>19050</xdr:colOff>
      <xdr:row>55</xdr:row>
      <xdr:rowOff>152400</xdr:rowOff>
    </xdr:to>
    <xdr:graphicFrame macro="">
      <xdr:nvGraphicFramePr>
        <xdr:cNvPr id="1286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81989</xdr:colOff>
      <xdr:row>56</xdr:row>
      <xdr:rowOff>81990</xdr:rowOff>
    </xdr:from>
    <xdr:to>
      <xdr:col>11</xdr:col>
      <xdr:colOff>11205</xdr:colOff>
      <xdr:row>97</xdr:row>
      <xdr:rowOff>38100</xdr:rowOff>
    </xdr:to>
    <xdr:sp macro="" textlink="">
      <xdr:nvSpPr>
        <xdr:cNvPr id="4" name="TextBox 3"/>
        <xdr:cNvSpPr txBox="1"/>
      </xdr:nvSpPr>
      <xdr:spPr>
        <a:xfrm>
          <a:off x="81989" y="9549840"/>
          <a:ext cx="12378391" cy="6595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400" b="1"/>
            <a:t>Instructions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200" b="1"/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i="1" u="sng"/>
            <a:t>Step</a:t>
          </a:r>
          <a:r>
            <a:rPr lang="en-US" sz="1200" i="1" u="sng" baseline="0"/>
            <a:t> 1:  </a:t>
          </a:r>
          <a:r>
            <a:rPr lang="en-US" sz="1200" b="1" i="1" u="sng" baseline="0"/>
            <a:t>General Information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/>
            <a:t>Choose your province from the drop-down list.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In the yellow highlighted cells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</a:t>
          </a:r>
          <a:r>
            <a:rPr lang="en-US" sz="1200" baseline="0"/>
            <a:t>nter calves information; weaning weight will be calculated automatically.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200" baseline="0"/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i="1" u="sng" baseline="0"/>
            <a:t>Step 2: </a:t>
          </a:r>
          <a:r>
            <a:rPr lang="en-US" sz="1200" b="1" i="1" u="sng" baseline="0"/>
            <a:t>Traditional Management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/>
            <a:t>Marketing time under traditional management is calculated automatically based on general information in Step 1;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In the yellow highlighted cells 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</a:t>
          </a:r>
          <a:r>
            <a:rPr lang="en-US" sz="1200" baseline="0"/>
            <a:t>nter shrink % and </a:t>
          </a:r>
          <a:r>
            <a:rPr lang="en-US" sz="1200" u="sng" baseline="0"/>
            <a:t>your projection of calf price </a:t>
          </a:r>
          <a:r>
            <a:rPr lang="en-US" sz="1200" baseline="0"/>
            <a:t>at the estimated marketing time; Gross Revenue under traditional management will be calculated automatically.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i="1" baseline="0"/>
            <a:t>For a </a:t>
          </a:r>
          <a:r>
            <a:rPr lang="en-US" sz="1200" i="1" baseline="0">
              <a:solidFill>
                <a:srgbClr val="FF0000"/>
              </a:solidFill>
            </a:rPr>
            <a:t>price projection </a:t>
          </a:r>
          <a:r>
            <a:rPr lang="en-US" sz="1200" i="1" baseline="0"/>
            <a:t>tool -- Check out the free Canfax mobile app </a:t>
          </a:r>
          <a:r>
            <a:rPr lang="en-US" sz="1200" b="1" i="1" baseline="0"/>
            <a:t>CFX Pro </a:t>
          </a:r>
          <a:r>
            <a:rPr lang="en-US" sz="1200" i="1" baseline="0"/>
            <a:t>at iTunes Store and BlackBerry App World.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200" baseline="0"/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i="1" u="sng" baseline="0"/>
            <a:t>Step 3: </a:t>
          </a:r>
          <a:r>
            <a:rPr lang="en-US" sz="1200" b="1" i="1" u="sng" baseline="0"/>
            <a:t>Preconditioning Program Costs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In the  yellow highlighted cells </a:t>
          </a:r>
          <a:r>
            <a:rPr lang="en-US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200" baseline="0"/>
            <a:t>nter the length of preconditioning programs (typically 30, 45, 60 days), target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daily gains</a:t>
          </a:r>
          <a:r>
            <a:rPr lang="en-US" sz="1200" baseline="0"/>
            <a:t> (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ADG</a:t>
          </a:r>
          <a:r>
            <a:rPr lang="en-US" sz="1200" baseline="0"/>
            <a:t>) and projected shrink %;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/>
            <a:t>Marketing time and weights are calculated accordingly. </a:t>
          </a: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In the yellow highlighted cells </a:t>
          </a:r>
          <a:r>
            <a:rPr lang="en-US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preconditioning costs;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precondition costs per calf are calculated automatically.</a:t>
          </a:r>
        </a:p>
        <a:p>
          <a:pPr eaLnBrk="1" fontAlgn="auto" latinLnBrk="0" hangingPunct="1"/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aseline="0"/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i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Step 4: </a:t>
          </a:r>
          <a:r>
            <a:rPr lang="en-US" sz="1200" b="1" i="1" u="sng" baseline="0"/>
            <a:t>Projected Price &amp; Premium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1" baseline="0"/>
            <a:t>Based price </a:t>
          </a:r>
          <a:r>
            <a:rPr lang="en-US" sz="1200" baseline="0"/>
            <a:t>represents the average market value of cattle in a certain weight category marketed in a certain month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regardless of preconditioning premiums. </a:t>
          </a:r>
          <a:b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prices can be calculated based on the your projected price under traditional management (non-precondition) in Step 2 adjusted by weight categories and seasonality.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Text in blue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reference adjustments and projected prices based on 10-year average steer prices (2004-2013) for cattle up to 750 lbs.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Use the sliding scale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make your own projection for weight and seasonal adjustments.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The reference projected prices in this step are based on weight category and seasonality.  For more information on price projection, check out the free Canfax app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CFX Pro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iTunes Store and BlackBerry App World.</a:t>
          </a:r>
          <a:endParaRPr lang="en-US" sz="1200">
            <a:effectLst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 price 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represents the market value of a preconditioned calf which is based price plus precondition premium.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Use the sliding scale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determine your projected premiums on the preconditioned calves (% higher than average prices);</a:t>
          </a:r>
          <a:endParaRPr lang="en-US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projected Final Prices of preconditioned calves are calculated automatically.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5: </a:t>
          </a:r>
          <a:r>
            <a:rPr lang="en-US" sz="12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revenues under traditional and precondition managements are calculated based on the weight and price information in Step 1 and 2.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 profits of preconditioning are calculated as additional revenue from preconditioning versus traditional management less total  preconditioning cost.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Estimated breakeven price premiums is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premium needed to breakeven  on  preconditioning .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This decision making tool was developed by the Beef Cattle Research Council. www.beefresearch.ca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1504950</xdr:colOff>
      <xdr:row>4</xdr:row>
      <xdr:rowOff>17762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1225" cy="865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2</xdr:row>
      <xdr:rowOff>57150</xdr:rowOff>
    </xdr:from>
    <xdr:to>
      <xdr:col>15</xdr:col>
      <xdr:colOff>457200</xdr:colOff>
      <xdr:row>13</xdr:row>
      <xdr:rowOff>57150</xdr:rowOff>
    </xdr:to>
    <xdr:graphicFrame macro="">
      <xdr:nvGraphicFramePr>
        <xdr:cNvPr id="25334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552450</xdr:colOff>
      <xdr:row>14</xdr:row>
      <xdr:rowOff>123825</xdr:rowOff>
    </xdr:from>
    <xdr:to>
      <xdr:col>15</xdr:col>
      <xdr:colOff>457200</xdr:colOff>
      <xdr:row>25</xdr:row>
      <xdr:rowOff>123825</xdr:rowOff>
    </xdr:to>
    <xdr:graphicFrame macro="">
      <xdr:nvGraphicFramePr>
        <xdr:cNvPr id="25334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561975</xdr:colOff>
      <xdr:row>26</xdr:row>
      <xdr:rowOff>57150</xdr:rowOff>
    </xdr:from>
    <xdr:to>
      <xdr:col>15</xdr:col>
      <xdr:colOff>457200</xdr:colOff>
      <xdr:row>37</xdr:row>
      <xdr:rowOff>57150</xdr:rowOff>
    </xdr:to>
    <xdr:graphicFrame macro="">
      <xdr:nvGraphicFramePr>
        <xdr:cNvPr id="25334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571500</xdr:colOff>
      <xdr:row>38</xdr:row>
      <xdr:rowOff>76200</xdr:rowOff>
    </xdr:from>
    <xdr:to>
      <xdr:col>15</xdr:col>
      <xdr:colOff>457200</xdr:colOff>
      <xdr:row>49</xdr:row>
      <xdr:rowOff>76200</xdr:rowOff>
    </xdr:to>
    <xdr:graphicFrame macro="">
      <xdr:nvGraphicFramePr>
        <xdr:cNvPr id="25334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590550</xdr:colOff>
      <xdr:row>50</xdr:row>
      <xdr:rowOff>57150</xdr:rowOff>
    </xdr:from>
    <xdr:to>
      <xdr:col>15</xdr:col>
      <xdr:colOff>457200</xdr:colOff>
      <xdr:row>61</xdr:row>
      <xdr:rowOff>57150</xdr:rowOff>
    </xdr:to>
    <xdr:graphicFrame macro="">
      <xdr:nvGraphicFramePr>
        <xdr:cNvPr id="25334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600075</xdr:colOff>
      <xdr:row>62</xdr:row>
      <xdr:rowOff>85725</xdr:rowOff>
    </xdr:from>
    <xdr:to>
      <xdr:col>15</xdr:col>
      <xdr:colOff>457200</xdr:colOff>
      <xdr:row>73</xdr:row>
      <xdr:rowOff>85725</xdr:rowOff>
    </xdr:to>
    <xdr:graphicFrame macro="">
      <xdr:nvGraphicFramePr>
        <xdr:cNvPr id="25334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619125</xdr:colOff>
      <xdr:row>74</xdr:row>
      <xdr:rowOff>66675</xdr:rowOff>
    </xdr:from>
    <xdr:to>
      <xdr:col>15</xdr:col>
      <xdr:colOff>457200</xdr:colOff>
      <xdr:row>85</xdr:row>
      <xdr:rowOff>66675</xdr:rowOff>
    </xdr:to>
    <xdr:graphicFrame macro="">
      <xdr:nvGraphicFramePr>
        <xdr:cNvPr id="25334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676275</xdr:colOff>
      <xdr:row>86</xdr:row>
      <xdr:rowOff>57150</xdr:rowOff>
    </xdr:from>
    <xdr:to>
      <xdr:col>15</xdr:col>
      <xdr:colOff>457200</xdr:colOff>
      <xdr:row>97</xdr:row>
      <xdr:rowOff>57150</xdr:rowOff>
    </xdr:to>
    <xdr:graphicFrame macro="">
      <xdr:nvGraphicFramePr>
        <xdr:cNvPr id="253347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9525</xdr:colOff>
      <xdr:row>98</xdr:row>
      <xdr:rowOff>104775</xdr:rowOff>
    </xdr:from>
    <xdr:to>
      <xdr:col>15</xdr:col>
      <xdr:colOff>466725</xdr:colOff>
      <xdr:row>109</xdr:row>
      <xdr:rowOff>104775</xdr:rowOff>
    </xdr:to>
    <xdr:graphicFrame macro="">
      <xdr:nvGraphicFramePr>
        <xdr:cNvPr id="25334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11</xdr:col>
      <xdr:colOff>0</xdr:colOff>
      <xdr:row>110</xdr:row>
      <xdr:rowOff>104775</xdr:rowOff>
    </xdr:from>
    <xdr:to>
      <xdr:col>15</xdr:col>
      <xdr:colOff>457200</xdr:colOff>
      <xdr:row>121</xdr:row>
      <xdr:rowOff>104775</xdr:rowOff>
    </xdr:to>
    <xdr:graphicFrame macro="">
      <xdr:nvGraphicFramePr>
        <xdr:cNvPr id="25334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11</xdr:col>
      <xdr:colOff>0</xdr:colOff>
      <xdr:row>123</xdr:row>
      <xdr:rowOff>0</xdr:rowOff>
    </xdr:from>
    <xdr:to>
      <xdr:col>15</xdr:col>
      <xdr:colOff>457200</xdr:colOff>
      <xdr:row>134</xdr:row>
      <xdr:rowOff>0</xdr:rowOff>
    </xdr:to>
    <xdr:graphicFrame macro="">
      <xdr:nvGraphicFramePr>
        <xdr:cNvPr id="25334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11</xdr:col>
      <xdr:colOff>0</xdr:colOff>
      <xdr:row>135</xdr:row>
      <xdr:rowOff>0</xdr:rowOff>
    </xdr:from>
    <xdr:to>
      <xdr:col>15</xdr:col>
      <xdr:colOff>457200</xdr:colOff>
      <xdr:row>146</xdr:row>
      <xdr:rowOff>0</xdr:rowOff>
    </xdr:to>
    <xdr:graphicFrame macro="">
      <xdr:nvGraphicFramePr>
        <xdr:cNvPr id="253347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11</xdr:col>
      <xdr:colOff>0</xdr:colOff>
      <xdr:row>147</xdr:row>
      <xdr:rowOff>0</xdr:rowOff>
    </xdr:from>
    <xdr:to>
      <xdr:col>15</xdr:col>
      <xdr:colOff>457200</xdr:colOff>
      <xdr:row>158</xdr:row>
      <xdr:rowOff>0</xdr:rowOff>
    </xdr:to>
    <xdr:graphicFrame macro="">
      <xdr:nvGraphicFramePr>
        <xdr:cNvPr id="25334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11</xdr:col>
      <xdr:colOff>0</xdr:colOff>
      <xdr:row>159</xdr:row>
      <xdr:rowOff>0</xdr:rowOff>
    </xdr:from>
    <xdr:to>
      <xdr:col>15</xdr:col>
      <xdr:colOff>457200</xdr:colOff>
      <xdr:row>170</xdr:row>
      <xdr:rowOff>0</xdr:rowOff>
    </xdr:to>
    <xdr:graphicFrame macro="">
      <xdr:nvGraphicFramePr>
        <xdr:cNvPr id="253347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11</xdr:col>
      <xdr:colOff>0</xdr:colOff>
      <xdr:row>171</xdr:row>
      <xdr:rowOff>0</xdr:rowOff>
    </xdr:from>
    <xdr:to>
      <xdr:col>15</xdr:col>
      <xdr:colOff>457200</xdr:colOff>
      <xdr:row>182</xdr:row>
      <xdr:rowOff>0</xdr:rowOff>
    </xdr:to>
    <xdr:graphicFrame macro="">
      <xdr:nvGraphicFramePr>
        <xdr:cNvPr id="253347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11</xdr:col>
      <xdr:colOff>0</xdr:colOff>
      <xdr:row>183</xdr:row>
      <xdr:rowOff>0</xdr:rowOff>
    </xdr:from>
    <xdr:to>
      <xdr:col>15</xdr:col>
      <xdr:colOff>457200</xdr:colOff>
      <xdr:row>194</xdr:row>
      <xdr:rowOff>0</xdr:rowOff>
    </xdr:to>
    <xdr:graphicFrame macro="">
      <xdr:nvGraphicFramePr>
        <xdr:cNvPr id="253348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10</xdr:col>
      <xdr:colOff>466725</xdr:colOff>
      <xdr:row>194</xdr:row>
      <xdr:rowOff>85725</xdr:rowOff>
    </xdr:from>
    <xdr:to>
      <xdr:col>15</xdr:col>
      <xdr:colOff>381000</xdr:colOff>
      <xdr:row>205</xdr:row>
      <xdr:rowOff>85725</xdr:rowOff>
    </xdr:to>
    <xdr:graphicFrame macro="">
      <xdr:nvGraphicFramePr>
        <xdr:cNvPr id="25334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11</xdr:col>
      <xdr:colOff>0</xdr:colOff>
      <xdr:row>206</xdr:row>
      <xdr:rowOff>0</xdr:rowOff>
    </xdr:from>
    <xdr:to>
      <xdr:col>15</xdr:col>
      <xdr:colOff>457200</xdr:colOff>
      <xdr:row>217</xdr:row>
      <xdr:rowOff>0</xdr:rowOff>
    </xdr:to>
    <xdr:graphicFrame macro="">
      <xdr:nvGraphicFramePr>
        <xdr:cNvPr id="253348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11</xdr:col>
      <xdr:colOff>0</xdr:colOff>
      <xdr:row>219</xdr:row>
      <xdr:rowOff>0</xdr:rowOff>
    </xdr:from>
    <xdr:to>
      <xdr:col>15</xdr:col>
      <xdr:colOff>457200</xdr:colOff>
      <xdr:row>230</xdr:row>
      <xdr:rowOff>0</xdr:rowOff>
    </xdr:to>
    <xdr:graphicFrame macro="">
      <xdr:nvGraphicFramePr>
        <xdr:cNvPr id="253348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11</xdr:col>
      <xdr:colOff>0</xdr:colOff>
      <xdr:row>231</xdr:row>
      <xdr:rowOff>0</xdr:rowOff>
    </xdr:from>
    <xdr:to>
      <xdr:col>15</xdr:col>
      <xdr:colOff>457200</xdr:colOff>
      <xdr:row>242</xdr:row>
      <xdr:rowOff>0</xdr:rowOff>
    </xdr:to>
    <xdr:graphicFrame macro="">
      <xdr:nvGraphicFramePr>
        <xdr:cNvPr id="253348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11</xdr:col>
      <xdr:colOff>0</xdr:colOff>
      <xdr:row>243</xdr:row>
      <xdr:rowOff>0</xdr:rowOff>
    </xdr:from>
    <xdr:to>
      <xdr:col>15</xdr:col>
      <xdr:colOff>457200</xdr:colOff>
      <xdr:row>254</xdr:row>
      <xdr:rowOff>0</xdr:rowOff>
    </xdr:to>
    <xdr:graphicFrame macro="">
      <xdr:nvGraphicFramePr>
        <xdr:cNvPr id="253348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11</xdr:col>
      <xdr:colOff>0</xdr:colOff>
      <xdr:row>255</xdr:row>
      <xdr:rowOff>0</xdr:rowOff>
    </xdr:from>
    <xdr:to>
      <xdr:col>15</xdr:col>
      <xdr:colOff>457200</xdr:colOff>
      <xdr:row>266</xdr:row>
      <xdr:rowOff>0</xdr:rowOff>
    </xdr:to>
    <xdr:graphicFrame macro="">
      <xdr:nvGraphicFramePr>
        <xdr:cNvPr id="253348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11</xdr:col>
      <xdr:colOff>0</xdr:colOff>
      <xdr:row>267</xdr:row>
      <xdr:rowOff>0</xdr:rowOff>
    </xdr:from>
    <xdr:to>
      <xdr:col>15</xdr:col>
      <xdr:colOff>457200</xdr:colOff>
      <xdr:row>278</xdr:row>
      <xdr:rowOff>0</xdr:rowOff>
    </xdr:to>
    <xdr:graphicFrame macro="">
      <xdr:nvGraphicFramePr>
        <xdr:cNvPr id="253348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11</xdr:col>
      <xdr:colOff>0</xdr:colOff>
      <xdr:row>279</xdr:row>
      <xdr:rowOff>0</xdr:rowOff>
    </xdr:from>
    <xdr:to>
      <xdr:col>15</xdr:col>
      <xdr:colOff>457200</xdr:colOff>
      <xdr:row>290</xdr:row>
      <xdr:rowOff>0</xdr:rowOff>
    </xdr:to>
    <xdr:graphicFrame macro="">
      <xdr:nvGraphicFramePr>
        <xdr:cNvPr id="253348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11</xdr:col>
      <xdr:colOff>0</xdr:colOff>
      <xdr:row>291</xdr:row>
      <xdr:rowOff>0</xdr:rowOff>
    </xdr:from>
    <xdr:to>
      <xdr:col>15</xdr:col>
      <xdr:colOff>457200</xdr:colOff>
      <xdr:row>302</xdr:row>
      <xdr:rowOff>0</xdr:rowOff>
    </xdr:to>
    <xdr:graphicFrame macro="">
      <xdr:nvGraphicFramePr>
        <xdr:cNvPr id="25334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11</xdr:col>
      <xdr:colOff>0</xdr:colOff>
      <xdr:row>303</xdr:row>
      <xdr:rowOff>0</xdr:rowOff>
    </xdr:from>
    <xdr:to>
      <xdr:col>15</xdr:col>
      <xdr:colOff>457200</xdr:colOff>
      <xdr:row>314</xdr:row>
      <xdr:rowOff>0</xdr:rowOff>
    </xdr:to>
    <xdr:graphicFrame macro="">
      <xdr:nvGraphicFramePr>
        <xdr:cNvPr id="253349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11</xdr:col>
      <xdr:colOff>0</xdr:colOff>
      <xdr:row>315</xdr:row>
      <xdr:rowOff>0</xdr:rowOff>
    </xdr:from>
    <xdr:to>
      <xdr:col>15</xdr:col>
      <xdr:colOff>457200</xdr:colOff>
      <xdr:row>326</xdr:row>
      <xdr:rowOff>0</xdr:rowOff>
    </xdr:to>
    <xdr:graphicFrame macro="">
      <xdr:nvGraphicFramePr>
        <xdr:cNvPr id="253349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11</xdr:col>
      <xdr:colOff>0</xdr:colOff>
      <xdr:row>327</xdr:row>
      <xdr:rowOff>0</xdr:rowOff>
    </xdr:from>
    <xdr:to>
      <xdr:col>15</xdr:col>
      <xdr:colOff>457200</xdr:colOff>
      <xdr:row>338</xdr:row>
      <xdr:rowOff>0</xdr:rowOff>
    </xdr:to>
    <xdr:graphicFrame macro="">
      <xdr:nvGraphicFramePr>
        <xdr:cNvPr id="253349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11</xdr:col>
      <xdr:colOff>0</xdr:colOff>
      <xdr:row>338</xdr:row>
      <xdr:rowOff>152400</xdr:rowOff>
    </xdr:from>
    <xdr:to>
      <xdr:col>15</xdr:col>
      <xdr:colOff>457200</xdr:colOff>
      <xdr:row>349</xdr:row>
      <xdr:rowOff>152400</xdr:rowOff>
    </xdr:to>
    <xdr:graphicFrame macro="">
      <xdr:nvGraphicFramePr>
        <xdr:cNvPr id="253349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11</xdr:col>
      <xdr:colOff>0</xdr:colOff>
      <xdr:row>351</xdr:row>
      <xdr:rowOff>0</xdr:rowOff>
    </xdr:from>
    <xdr:to>
      <xdr:col>15</xdr:col>
      <xdr:colOff>457200</xdr:colOff>
      <xdr:row>362</xdr:row>
      <xdr:rowOff>0</xdr:rowOff>
    </xdr:to>
    <xdr:graphicFrame macro="">
      <xdr:nvGraphicFramePr>
        <xdr:cNvPr id="253349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11</xdr:col>
      <xdr:colOff>0</xdr:colOff>
      <xdr:row>363</xdr:row>
      <xdr:rowOff>0</xdr:rowOff>
    </xdr:from>
    <xdr:to>
      <xdr:col>15</xdr:col>
      <xdr:colOff>457200</xdr:colOff>
      <xdr:row>374</xdr:row>
      <xdr:rowOff>0</xdr:rowOff>
    </xdr:to>
    <xdr:graphicFrame macro="">
      <xdr:nvGraphicFramePr>
        <xdr:cNvPr id="253349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11</xdr:col>
      <xdr:colOff>0</xdr:colOff>
      <xdr:row>375</xdr:row>
      <xdr:rowOff>0</xdr:rowOff>
    </xdr:from>
    <xdr:to>
      <xdr:col>15</xdr:col>
      <xdr:colOff>457200</xdr:colOff>
      <xdr:row>386</xdr:row>
      <xdr:rowOff>0</xdr:rowOff>
    </xdr:to>
    <xdr:graphicFrame macro="">
      <xdr:nvGraphicFramePr>
        <xdr:cNvPr id="253349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0</xdr:colOff>
      <xdr:row>387</xdr:row>
      <xdr:rowOff>0</xdr:rowOff>
    </xdr:from>
    <xdr:to>
      <xdr:col>15</xdr:col>
      <xdr:colOff>457200</xdr:colOff>
      <xdr:row>398</xdr:row>
      <xdr:rowOff>0</xdr:rowOff>
    </xdr:to>
    <xdr:graphicFrame macro="">
      <xdr:nvGraphicFramePr>
        <xdr:cNvPr id="253349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11</xdr:col>
      <xdr:colOff>0</xdr:colOff>
      <xdr:row>399</xdr:row>
      <xdr:rowOff>0</xdr:rowOff>
    </xdr:from>
    <xdr:to>
      <xdr:col>15</xdr:col>
      <xdr:colOff>457200</xdr:colOff>
      <xdr:row>410</xdr:row>
      <xdr:rowOff>0</xdr:rowOff>
    </xdr:to>
    <xdr:graphicFrame macro="">
      <xdr:nvGraphicFramePr>
        <xdr:cNvPr id="253349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11</xdr:col>
      <xdr:colOff>0</xdr:colOff>
      <xdr:row>411</xdr:row>
      <xdr:rowOff>0</xdr:rowOff>
    </xdr:from>
    <xdr:to>
      <xdr:col>15</xdr:col>
      <xdr:colOff>457200</xdr:colOff>
      <xdr:row>422</xdr:row>
      <xdr:rowOff>0</xdr:rowOff>
    </xdr:to>
    <xdr:graphicFrame macro="">
      <xdr:nvGraphicFramePr>
        <xdr:cNvPr id="2533499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11</xdr:col>
      <xdr:colOff>0</xdr:colOff>
      <xdr:row>423</xdr:row>
      <xdr:rowOff>0</xdr:rowOff>
    </xdr:from>
    <xdr:to>
      <xdr:col>15</xdr:col>
      <xdr:colOff>457200</xdr:colOff>
      <xdr:row>434</xdr:row>
      <xdr:rowOff>0</xdr:rowOff>
    </xdr:to>
    <xdr:graphicFrame macro="">
      <xdr:nvGraphicFramePr>
        <xdr:cNvPr id="253350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11</xdr:col>
      <xdr:colOff>0</xdr:colOff>
      <xdr:row>435</xdr:row>
      <xdr:rowOff>0</xdr:rowOff>
    </xdr:from>
    <xdr:to>
      <xdr:col>15</xdr:col>
      <xdr:colOff>457200</xdr:colOff>
      <xdr:row>446</xdr:row>
      <xdr:rowOff>0</xdr:rowOff>
    </xdr:to>
    <xdr:graphicFrame macro="">
      <xdr:nvGraphicFramePr>
        <xdr:cNvPr id="2533501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11</xdr:col>
      <xdr:colOff>0</xdr:colOff>
      <xdr:row>447</xdr:row>
      <xdr:rowOff>0</xdr:rowOff>
    </xdr:from>
    <xdr:to>
      <xdr:col>15</xdr:col>
      <xdr:colOff>457200</xdr:colOff>
      <xdr:row>458</xdr:row>
      <xdr:rowOff>0</xdr:rowOff>
    </xdr:to>
    <xdr:graphicFrame macro="">
      <xdr:nvGraphicFramePr>
        <xdr:cNvPr id="253350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11</xdr:col>
      <xdr:colOff>0</xdr:colOff>
      <xdr:row>926</xdr:row>
      <xdr:rowOff>0</xdr:rowOff>
    </xdr:from>
    <xdr:to>
      <xdr:col>15</xdr:col>
      <xdr:colOff>457200</xdr:colOff>
      <xdr:row>937</xdr:row>
      <xdr:rowOff>0</xdr:rowOff>
    </xdr:to>
    <xdr:graphicFrame macro="">
      <xdr:nvGraphicFramePr>
        <xdr:cNvPr id="253350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11</xdr:col>
      <xdr:colOff>0</xdr:colOff>
      <xdr:row>939</xdr:row>
      <xdr:rowOff>0</xdr:rowOff>
    </xdr:from>
    <xdr:to>
      <xdr:col>15</xdr:col>
      <xdr:colOff>457200</xdr:colOff>
      <xdr:row>950</xdr:row>
      <xdr:rowOff>0</xdr:rowOff>
    </xdr:to>
    <xdr:graphicFrame macro="">
      <xdr:nvGraphicFramePr>
        <xdr:cNvPr id="2533504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11</xdr:col>
      <xdr:colOff>0</xdr:colOff>
      <xdr:row>951</xdr:row>
      <xdr:rowOff>0</xdr:rowOff>
    </xdr:from>
    <xdr:to>
      <xdr:col>15</xdr:col>
      <xdr:colOff>457200</xdr:colOff>
      <xdr:row>962</xdr:row>
      <xdr:rowOff>0</xdr:rowOff>
    </xdr:to>
    <xdr:graphicFrame macro="">
      <xdr:nvGraphicFramePr>
        <xdr:cNvPr id="2533505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11</xdr:col>
      <xdr:colOff>0</xdr:colOff>
      <xdr:row>975</xdr:row>
      <xdr:rowOff>0</xdr:rowOff>
    </xdr:from>
    <xdr:to>
      <xdr:col>15</xdr:col>
      <xdr:colOff>457200</xdr:colOff>
      <xdr:row>986</xdr:row>
      <xdr:rowOff>0</xdr:rowOff>
    </xdr:to>
    <xdr:graphicFrame macro="">
      <xdr:nvGraphicFramePr>
        <xdr:cNvPr id="253350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11</xdr:col>
      <xdr:colOff>0</xdr:colOff>
      <xdr:row>987</xdr:row>
      <xdr:rowOff>0</xdr:rowOff>
    </xdr:from>
    <xdr:to>
      <xdr:col>15</xdr:col>
      <xdr:colOff>457200</xdr:colOff>
      <xdr:row>998</xdr:row>
      <xdr:rowOff>0</xdr:rowOff>
    </xdr:to>
    <xdr:graphicFrame macro="">
      <xdr:nvGraphicFramePr>
        <xdr:cNvPr id="2533507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11</xdr:col>
      <xdr:colOff>0</xdr:colOff>
      <xdr:row>999</xdr:row>
      <xdr:rowOff>0</xdr:rowOff>
    </xdr:from>
    <xdr:to>
      <xdr:col>15</xdr:col>
      <xdr:colOff>457200</xdr:colOff>
      <xdr:row>1010</xdr:row>
      <xdr:rowOff>0</xdr:rowOff>
    </xdr:to>
    <xdr:graphicFrame macro="">
      <xdr:nvGraphicFramePr>
        <xdr:cNvPr id="2533508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11</xdr:col>
      <xdr:colOff>0</xdr:colOff>
      <xdr:row>1022</xdr:row>
      <xdr:rowOff>0</xdr:rowOff>
    </xdr:from>
    <xdr:to>
      <xdr:col>15</xdr:col>
      <xdr:colOff>457200</xdr:colOff>
      <xdr:row>1033</xdr:row>
      <xdr:rowOff>0</xdr:rowOff>
    </xdr:to>
    <xdr:graphicFrame macro="">
      <xdr:nvGraphicFramePr>
        <xdr:cNvPr id="2533509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11</xdr:col>
      <xdr:colOff>0</xdr:colOff>
      <xdr:row>1034</xdr:row>
      <xdr:rowOff>0</xdr:rowOff>
    </xdr:from>
    <xdr:to>
      <xdr:col>15</xdr:col>
      <xdr:colOff>457200</xdr:colOff>
      <xdr:row>1045</xdr:row>
      <xdr:rowOff>0</xdr:rowOff>
    </xdr:to>
    <xdr:graphicFrame macro="">
      <xdr:nvGraphicFramePr>
        <xdr:cNvPr id="2533510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11</xdr:col>
      <xdr:colOff>0</xdr:colOff>
      <xdr:row>1058</xdr:row>
      <xdr:rowOff>0</xdr:rowOff>
    </xdr:from>
    <xdr:to>
      <xdr:col>15</xdr:col>
      <xdr:colOff>457200</xdr:colOff>
      <xdr:row>1069</xdr:row>
      <xdr:rowOff>0</xdr:rowOff>
    </xdr:to>
    <xdr:graphicFrame macro="">
      <xdr:nvGraphicFramePr>
        <xdr:cNvPr id="2533511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11</xdr:col>
      <xdr:colOff>0</xdr:colOff>
      <xdr:row>1071</xdr:row>
      <xdr:rowOff>0</xdr:rowOff>
    </xdr:from>
    <xdr:to>
      <xdr:col>15</xdr:col>
      <xdr:colOff>457200</xdr:colOff>
      <xdr:row>1082</xdr:row>
      <xdr:rowOff>0</xdr:rowOff>
    </xdr:to>
    <xdr:graphicFrame macro="">
      <xdr:nvGraphicFramePr>
        <xdr:cNvPr id="253351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11</xdr:col>
      <xdr:colOff>0</xdr:colOff>
      <xdr:row>1094</xdr:row>
      <xdr:rowOff>0</xdr:rowOff>
    </xdr:from>
    <xdr:to>
      <xdr:col>15</xdr:col>
      <xdr:colOff>457200</xdr:colOff>
      <xdr:row>1105</xdr:row>
      <xdr:rowOff>0</xdr:rowOff>
    </xdr:to>
    <xdr:graphicFrame macro="">
      <xdr:nvGraphicFramePr>
        <xdr:cNvPr id="2533513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11</xdr:col>
      <xdr:colOff>0</xdr:colOff>
      <xdr:row>1107</xdr:row>
      <xdr:rowOff>0</xdr:rowOff>
    </xdr:from>
    <xdr:to>
      <xdr:col>15</xdr:col>
      <xdr:colOff>457200</xdr:colOff>
      <xdr:row>1118</xdr:row>
      <xdr:rowOff>0</xdr:rowOff>
    </xdr:to>
    <xdr:graphicFrame macro="">
      <xdr:nvGraphicFramePr>
        <xdr:cNvPr id="2533514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11</xdr:col>
      <xdr:colOff>0</xdr:colOff>
      <xdr:row>1130</xdr:row>
      <xdr:rowOff>0</xdr:rowOff>
    </xdr:from>
    <xdr:to>
      <xdr:col>15</xdr:col>
      <xdr:colOff>457200</xdr:colOff>
      <xdr:row>1141</xdr:row>
      <xdr:rowOff>0</xdr:rowOff>
    </xdr:to>
    <xdr:graphicFrame macro="">
      <xdr:nvGraphicFramePr>
        <xdr:cNvPr id="253351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11</xdr:col>
      <xdr:colOff>0</xdr:colOff>
      <xdr:row>459</xdr:row>
      <xdr:rowOff>0</xdr:rowOff>
    </xdr:from>
    <xdr:to>
      <xdr:col>15</xdr:col>
      <xdr:colOff>457200</xdr:colOff>
      <xdr:row>470</xdr:row>
      <xdr:rowOff>0</xdr:rowOff>
    </xdr:to>
    <xdr:graphicFrame macro="">
      <xdr:nvGraphicFramePr>
        <xdr:cNvPr id="253351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11</xdr:col>
      <xdr:colOff>0</xdr:colOff>
      <xdr:row>471</xdr:row>
      <xdr:rowOff>0</xdr:rowOff>
    </xdr:from>
    <xdr:to>
      <xdr:col>15</xdr:col>
      <xdr:colOff>457200</xdr:colOff>
      <xdr:row>482</xdr:row>
      <xdr:rowOff>0</xdr:rowOff>
    </xdr:to>
    <xdr:graphicFrame macro="">
      <xdr:nvGraphicFramePr>
        <xdr:cNvPr id="2533517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11</xdr:col>
      <xdr:colOff>0</xdr:colOff>
      <xdr:row>483</xdr:row>
      <xdr:rowOff>0</xdr:rowOff>
    </xdr:from>
    <xdr:to>
      <xdr:col>15</xdr:col>
      <xdr:colOff>457200</xdr:colOff>
      <xdr:row>494</xdr:row>
      <xdr:rowOff>0</xdr:rowOff>
    </xdr:to>
    <xdr:graphicFrame macro="">
      <xdr:nvGraphicFramePr>
        <xdr:cNvPr id="2533518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11</xdr:col>
      <xdr:colOff>0</xdr:colOff>
      <xdr:row>495</xdr:row>
      <xdr:rowOff>0</xdr:rowOff>
    </xdr:from>
    <xdr:to>
      <xdr:col>15</xdr:col>
      <xdr:colOff>457200</xdr:colOff>
      <xdr:row>506</xdr:row>
      <xdr:rowOff>0</xdr:rowOff>
    </xdr:to>
    <xdr:graphicFrame macro="">
      <xdr:nvGraphicFramePr>
        <xdr:cNvPr id="2533519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11</xdr:col>
      <xdr:colOff>0</xdr:colOff>
      <xdr:row>507</xdr:row>
      <xdr:rowOff>0</xdr:rowOff>
    </xdr:from>
    <xdr:to>
      <xdr:col>15</xdr:col>
      <xdr:colOff>457200</xdr:colOff>
      <xdr:row>518</xdr:row>
      <xdr:rowOff>0</xdr:rowOff>
    </xdr:to>
    <xdr:graphicFrame macro="">
      <xdr:nvGraphicFramePr>
        <xdr:cNvPr id="2533520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11</xdr:col>
      <xdr:colOff>0</xdr:colOff>
      <xdr:row>519</xdr:row>
      <xdr:rowOff>0</xdr:rowOff>
    </xdr:from>
    <xdr:to>
      <xdr:col>15</xdr:col>
      <xdr:colOff>457200</xdr:colOff>
      <xdr:row>529</xdr:row>
      <xdr:rowOff>161925</xdr:rowOff>
    </xdr:to>
    <xdr:graphicFrame macro="">
      <xdr:nvGraphicFramePr>
        <xdr:cNvPr id="2533521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11</xdr:col>
      <xdr:colOff>0</xdr:colOff>
      <xdr:row>531</xdr:row>
      <xdr:rowOff>0</xdr:rowOff>
    </xdr:from>
    <xdr:to>
      <xdr:col>15</xdr:col>
      <xdr:colOff>457200</xdr:colOff>
      <xdr:row>542</xdr:row>
      <xdr:rowOff>0</xdr:rowOff>
    </xdr:to>
    <xdr:graphicFrame macro="">
      <xdr:nvGraphicFramePr>
        <xdr:cNvPr id="2533522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11</xdr:col>
      <xdr:colOff>0</xdr:colOff>
      <xdr:row>543</xdr:row>
      <xdr:rowOff>0</xdr:rowOff>
    </xdr:from>
    <xdr:to>
      <xdr:col>15</xdr:col>
      <xdr:colOff>457200</xdr:colOff>
      <xdr:row>554</xdr:row>
      <xdr:rowOff>0</xdr:rowOff>
    </xdr:to>
    <xdr:graphicFrame macro="">
      <xdr:nvGraphicFramePr>
        <xdr:cNvPr id="2533523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11</xdr:col>
      <xdr:colOff>0</xdr:colOff>
      <xdr:row>555</xdr:row>
      <xdr:rowOff>0</xdr:rowOff>
    </xdr:from>
    <xdr:to>
      <xdr:col>15</xdr:col>
      <xdr:colOff>457200</xdr:colOff>
      <xdr:row>566</xdr:row>
      <xdr:rowOff>0</xdr:rowOff>
    </xdr:to>
    <xdr:graphicFrame macro="">
      <xdr:nvGraphicFramePr>
        <xdr:cNvPr id="2533524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11</xdr:col>
      <xdr:colOff>0</xdr:colOff>
      <xdr:row>567</xdr:row>
      <xdr:rowOff>0</xdr:rowOff>
    </xdr:from>
    <xdr:to>
      <xdr:col>15</xdr:col>
      <xdr:colOff>457200</xdr:colOff>
      <xdr:row>578</xdr:row>
      <xdr:rowOff>0</xdr:rowOff>
    </xdr:to>
    <xdr:graphicFrame macro="">
      <xdr:nvGraphicFramePr>
        <xdr:cNvPr id="2533525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11</xdr:col>
      <xdr:colOff>0</xdr:colOff>
      <xdr:row>579</xdr:row>
      <xdr:rowOff>0</xdr:rowOff>
    </xdr:from>
    <xdr:to>
      <xdr:col>15</xdr:col>
      <xdr:colOff>457200</xdr:colOff>
      <xdr:row>590</xdr:row>
      <xdr:rowOff>0</xdr:rowOff>
    </xdr:to>
    <xdr:graphicFrame macro="">
      <xdr:nvGraphicFramePr>
        <xdr:cNvPr id="2533526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11</xdr:col>
      <xdr:colOff>0</xdr:colOff>
      <xdr:row>591</xdr:row>
      <xdr:rowOff>0</xdr:rowOff>
    </xdr:from>
    <xdr:to>
      <xdr:col>15</xdr:col>
      <xdr:colOff>457200</xdr:colOff>
      <xdr:row>602</xdr:row>
      <xdr:rowOff>0</xdr:rowOff>
    </xdr:to>
    <xdr:graphicFrame macro="">
      <xdr:nvGraphicFramePr>
        <xdr:cNvPr id="2533527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11</xdr:col>
      <xdr:colOff>0</xdr:colOff>
      <xdr:row>603</xdr:row>
      <xdr:rowOff>0</xdr:rowOff>
    </xdr:from>
    <xdr:to>
      <xdr:col>15</xdr:col>
      <xdr:colOff>457200</xdr:colOff>
      <xdr:row>614</xdr:row>
      <xdr:rowOff>0</xdr:rowOff>
    </xdr:to>
    <xdr:graphicFrame macro="">
      <xdr:nvGraphicFramePr>
        <xdr:cNvPr id="2533528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11</xdr:col>
      <xdr:colOff>0</xdr:colOff>
      <xdr:row>615</xdr:row>
      <xdr:rowOff>0</xdr:rowOff>
    </xdr:from>
    <xdr:to>
      <xdr:col>15</xdr:col>
      <xdr:colOff>457200</xdr:colOff>
      <xdr:row>626</xdr:row>
      <xdr:rowOff>0</xdr:rowOff>
    </xdr:to>
    <xdr:graphicFrame macro="">
      <xdr:nvGraphicFramePr>
        <xdr:cNvPr id="2533529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11</xdr:col>
      <xdr:colOff>0</xdr:colOff>
      <xdr:row>627</xdr:row>
      <xdr:rowOff>0</xdr:rowOff>
    </xdr:from>
    <xdr:to>
      <xdr:col>15</xdr:col>
      <xdr:colOff>457200</xdr:colOff>
      <xdr:row>638</xdr:row>
      <xdr:rowOff>0</xdr:rowOff>
    </xdr:to>
    <xdr:graphicFrame macro="">
      <xdr:nvGraphicFramePr>
        <xdr:cNvPr id="2533530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11</xdr:col>
      <xdr:colOff>0</xdr:colOff>
      <xdr:row>639</xdr:row>
      <xdr:rowOff>0</xdr:rowOff>
    </xdr:from>
    <xdr:to>
      <xdr:col>15</xdr:col>
      <xdr:colOff>457200</xdr:colOff>
      <xdr:row>650</xdr:row>
      <xdr:rowOff>0</xdr:rowOff>
    </xdr:to>
    <xdr:graphicFrame macro="">
      <xdr:nvGraphicFramePr>
        <xdr:cNvPr id="2533531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11</xdr:col>
      <xdr:colOff>0</xdr:colOff>
      <xdr:row>651</xdr:row>
      <xdr:rowOff>0</xdr:rowOff>
    </xdr:from>
    <xdr:to>
      <xdr:col>15</xdr:col>
      <xdr:colOff>457200</xdr:colOff>
      <xdr:row>662</xdr:row>
      <xdr:rowOff>0</xdr:rowOff>
    </xdr:to>
    <xdr:graphicFrame macro="">
      <xdr:nvGraphicFramePr>
        <xdr:cNvPr id="2533532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11</xdr:col>
      <xdr:colOff>0</xdr:colOff>
      <xdr:row>663</xdr:row>
      <xdr:rowOff>0</xdr:rowOff>
    </xdr:from>
    <xdr:to>
      <xdr:col>15</xdr:col>
      <xdr:colOff>457200</xdr:colOff>
      <xdr:row>674</xdr:row>
      <xdr:rowOff>0</xdr:rowOff>
    </xdr:to>
    <xdr:graphicFrame macro="">
      <xdr:nvGraphicFramePr>
        <xdr:cNvPr id="2533533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11</xdr:col>
      <xdr:colOff>0</xdr:colOff>
      <xdr:row>675</xdr:row>
      <xdr:rowOff>0</xdr:rowOff>
    </xdr:from>
    <xdr:to>
      <xdr:col>15</xdr:col>
      <xdr:colOff>457200</xdr:colOff>
      <xdr:row>686</xdr:row>
      <xdr:rowOff>0</xdr:rowOff>
    </xdr:to>
    <xdr:graphicFrame macro="">
      <xdr:nvGraphicFramePr>
        <xdr:cNvPr id="2533534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11</xdr:col>
      <xdr:colOff>0</xdr:colOff>
      <xdr:row>687</xdr:row>
      <xdr:rowOff>0</xdr:rowOff>
    </xdr:from>
    <xdr:to>
      <xdr:col>15</xdr:col>
      <xdr:colOff>457200</xdr:colOff>
      <xdr:row>698</xdr:row>
      <xdr:rowOff>0</xdr:rowOff>
    </xdr:to>
    <xdr:graphicFrame macro="">
      <xdr:nvGraphicFramePr>
        <xdr:cNvPr id="2533535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11</xdr:col>
      <xdr:colOff>0</xdr:colOff>
      <xdr:row>699</xdr:row>
      <xdr:rowOff>0</xdr:rowOff>
    </xdr:from>
    <xdr:to>
      <xdr:col>15</xdr:col>
      <xdr:colOff>457200</xdr:colOff>
      <xdr:row>710</xdr:row>
      <xdr:rowOff>0</xdr:rowOff>
    </xdr:to>
    <xdr:graphicFrame macro="">
      <xdr:nvGraphicFramePr>
        <xdr:cNvPr id="2533536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11</xdr:col>
      <xdr:colOff>0</xdr:colOff>
      <xdr:row>711</xdr:row>
      <xdr:rowOff>0</xdr:rowOff>
    </xdr:from>
    <xdr:to>
      <xdr:col>15</xdr:col>
      <xdr:colOff>457200</xdr:colOff>
      <xdr:row>722</xdr:row>
      <xdr:rowOff>0</xdr:rowOff>
    </xdr:to>
    <xdr:graphicFrame macro="">
      <xdr:nvGraphicFramePr>
        <xdr:cNvPr id="2533537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11</xdr:col>
      <xdr:colOff>0</xdr:colOff>
      <xdr:row>723</xdr:row>
      <xdr:rowOff>0</xdr:rowOff>
    </xdr:from>
    <xdr:to>
      <xdr:col>15</xdr:col>
      <xdr:colOff>457200</xdr:colOff>
      <xdr:row>734</xdr:row>
      <xdr:rowOff>0</xdr:rowOff>
    </xdr:to>
    <xdr:graphicFrame macro="">
      <xdr:nvGraphicFramePr>
        <xdr:cNvPr id="2533538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11</xdr:col>
      <xdr:colOff>0</xdr:colOff>
      <xdr:row>735</xdr:row>
      <xdr:rowOff>0</xdr:rowOff>
    </xdr:from>
    <xdr:to>
      <xdr:col>15</xdr:col>
      <xdr:colOff>457200</xdr:colOff>
      <xdr:row>746</xdr:row>
      <xdr:rowOff>0</xdr:rowOff>
    </xdr:to>
    <xdr:graphicFrame macro="">
      <xdr:nvGraphicFramePr>
        <xdr:cNvPr id="2533539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11</xdr:col>
      <xdr:colOff>0</xdr:colOff>
      <xdr:row>747</xdr:row>
      <xdr:rowOff>0</xdr:rowOff>
    </xdr:from>
    <xdr:to>
      <xdr:col>15</xdr:col>
      <xdr:colOff>457200</xdr:colOff>
      <xdr:row>758</xdr:row>
      <xdr:rowOff>0</xdr:rowOff>
    </xdr:to>
    <xdr:graphicFrame macro="">
      <xdr:nvGraphicFramePr>
        <xdr:cNvPr id="2533540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11</xdr:col>
      <xdr:colOff>0</xdr:colOff>
      <xdr:row>759</xdr:row>
      <xdr:rowOff>0</xdr:rowOff>
    </xdr:from>
    <xdr:to>
      <xdr:col>15</xdr:col>
      <xdr:colOff>457200</xdr:colOff>
      <xdr:row>770</xdr:row>
      <xdr:rowOff>0</xdr:rowOff>
    </xdr:to>
    <xdr:graphicFrame macro="">
      <xdr:nvGraphicFramePr>
        <xdr:cNvPr id="2533541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11</xdr:col>
      <xdr:colOff>0</xdr:colOff>
      <xdr:row>771</xdr:row>
      <xdr:rowOff>0</xdr:rowOff>
    </xdr:from>
    <xdr:to>
      <xdr:col>15</xdr:col>
      <xdr:colOff>457200</xdr:colOff>
      <xdr:row>782</xdr:row>
      <xdr:rowOff>0</xdr:rowOff>
    </xdr:to>
    <xdr:graphicFrame macro="">
      <xdr:nvGraphicFramePr>
        <xdr:cNvPr id="2533542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11</xdr:col>
      <xdr:colOff>0</xdr:colOff>
      <xdr:row>783</xdr:row>
      <xdr:rowOff>0</xdr:rowOff>
    </xdr:from>
    <xdr:to>
      <xdr:col>15</xdr:col>
      <xdr:colOff>457200</xdr:colOff>
      <xdr:row>794</xdr:row>
      <xdr:rowOff>0</xdr:rowOff>
    </xdr:to>
    <xdr:graphicFrame macro="">
      <xdr:nvGraphicFramePr>
        <xdr:cNvPr id="2533543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11</xdr:col>
      <xdr:colOff>0</xdr:colOff>
      <xdr:row>795</xdr:row>
      <xdr:rowOff>0</xdr:rowOff>
    </xdr:from>
    <xdr:to>
      <xdr:col>15</xdr:col>
      <xdr:colOff>457200</xdr:colOff>
      <xdr:row>806</xdr:row>
      <xdr:rowOff>0</xdr:rowOff>
    </xdr:to>
    <xdr:graphicFrame macro="">
      <xdr:nvGraphicFramePr>
        <xdr:cNvPr id="2533544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11</xdr:col>
      <xdr:colOff>0</xdr:colOff>
      <xdr:row>807</xdr:row>
      <xdr:rowOff>0</xdr:rowOff>
    </xdr:from>
    <xdr:to>
      <xdr:col>15</xdr:col>
      <xdr:colOff>457200</xdr:colOff>
      <xdr:row>818</xdr:row>
      <xdr:rowOff>0</xdr:rowOff>
    </xdr:to>
    <xdr:graphicFrame macro="">
      <xdr:nvGraphicFramePr>
        <xdr:cNvPr id="2533545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11</xdr:col>
      <xdr:colOff>0</xdr:colOff>
      <xdr:row>819</xdr:row>
      <xdr:rowOff>0</xdr:rowOff>
    </xdr:from>
    <xdr:to>
      <xdr:col>15</xdr:col>
      <xdr:colOff>457200</xdr:colOff>
      <xdr:row>830</xdr:row>
      <xdr:rowOff>0</xdr:rowOff>
    </xdr:to>
    <xdr:graphicFrame macro="">
      <xdr:nvGraphicFramePr>
        <xdr:cNvPr id="253354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11</xdr:col>
      <xdr:colOff>0</xdr:colOff>
      <xdr:row>831</xdr:row>
      <xdr:rowOff>0</xdr:rowOff>
    </xdr:from>
    <xdr:to>
      <xdr:col>15</xdr:col>
      <xdr:colOff>457200</xdr:colOff>
      <xdr:row>842</xdr:row>
      <xdr:rowOff>0</xdr:rowOff>
    </xdr:to>
    <xdr:graphicFrame macro="">
      <xdr:nvGraphicFramePr>
        <xdr:cNvPr id="253354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11</xdr:col>
      <xdr:colOff>0</xdr:colOff>
      <xdr:row>843</xdr:row>
      <xdr:rowOff>0</xdr:rowOff>
    </xdr:from>
    <xdr:to>
      <xdr:col>15</xdr:col>
      <xdr:colOff>457200</xdr:colOff>
      <xdr:row>854</xdr:row>
      <xdr:rowOff>9525</xdr:rowOff>
    </xdr:to>
    <xdr:graphicFrame macro="">
      <xdr:nvGraphicFramePr>
        <xdr:cNvPr id="2533548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11</xdr:col>
      <xdr:colOff>0</xdr:colOff>
      <xdr:row>855</xdr:row>
      <xdr:rowOff>0</xdr:rowOff>
    </xdr:from>
    <xdr:to>
      <xdr:col>15</xdr:col>
      <xdr:colOff>457200</xdr:colOff>
      <xdr:row>866</xdr:row>
      <xdr:rowOff>0</xdr:rowOff>
    </xdr:to>
    <xdr:graphicFrame macro="">
      <xdr:nvGraphicFramePr>
        <xdr:cNvPr id="2533549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11</xdr:col>
      <xdr:colOff>0</xdr:colOff>
      <xdr:row>867</xdr:row>
      <xdr:rowOff>0</xdr:rowOff>
    </xdr:from>
    <xdr:to>
      <xdr:col>15</xdr:col>
      <xdr:colOff>457200</xdr:colOff>
      <xdr:row>878</xdr:row>
      <xdr:rowOff>0</xdr:rowOff>
    </xdr:to>
    <xdr:graphicFrame macro="">
      <xdr:nvGraphicFramePr>
        <xdr:cNvPr id="2533550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11</xdr:col>
      <xdr:colOff>0</xdr:colOff>
      <xdr:row>879</xdr:row>
      <xdr:rowOff>0</xdr:rowOff>
    </xdr:from>
    <xdr:to>
      <xdr:col>15</xdr:col>
      <xdr:colOff>457200</xdr:colOff>
      <xdr:row>890</xdr:row>
      <xdr:rowOff>0</xdr:rowOff>
    </xdr:to>
    <xdr:graphicFrame macro="">
      <xdr:nvGraphicFramePr>
        <xdr:cNvPr id="2533551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11</xdr:col>
      <xdr:colOff>0</xdr:colOff>
      <xdr:row>891</xdr:row>
      <xdr:rowOff>0</xdr:rowOff>
    </xdr:from>
    <xdr:to>
      <xdr:col>15</xdr:col>
      <xdr:colOff>457200</xdr:colOff>
      <xdr:row>902</xdr:row>
      <xdr:rowOff>0</xdr:rowOff>
    </xdr:to>
    <xdr:graphicFrame macro="">
      <xdr:nvGraphicFramePr>
        <xdr:cNvPr id="2533552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11</xdr:col>
      <xdr:colOff>0</xdr:colOff>
      <xdr:row>903</xdr:row>
      <xdr:rowOff>0</xdr:rowOff>
    </xdr:from>
    <xdr:to>
      <xdr:col>15</xdr:col>
      <xdr:colOff>457200</xdr:colOff>
      <xdr:row>914</xdr:row>
      <xdr:rowOff>0</xdr:rowOff>
    </xdr:to>
    <xdr:graphicFrame macro="">
      <xdr:nvGraphicFramePr>
        <xdr:cNvPr id="2533553" name="Chart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angh/Downloads/39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0">
          <cell r="B150" t="str">
            <v>$/lb</v>
          </cell>
        </row>
        <row r="151">
          <cell r="B151" t="str">
            <v>$/ton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H88"/>
  <sheetViews>
    <sheetView tabSelected="1" zoomScaleNormal="100" workbookViewId="0">
      <selection activeCell="F9" sqref="F9"/>
    </sheetView>
  </sheetViews>
  <sheetFormatPr defaultRowHeight="12.75" x14ac:dyDescent="0.2"/>
  <cols>
    <col min="1" max="1" width="3.140625" style="131" customWidth="1"/>
    <col min="2" max="2" width="7" style="131" customWidth="1"/>
    <col min="3" max="3" width="26.140625" style="131" customWidth="1"/>
    <col min="4" max="4" width="14.7109375" style="131" customWidth="1"/>
    <col min="5" max="5" width="16.5703125" style="131" customWidth="1"/>
    <col min="6" max="6" width="9.28515625" style="131" customWidth="1"/>
    <col min="7" max="7" width="54.85546875" style="131" customWidth="1"/>
    <col min="8" max="8" width="7" style="131" customWidth="1"/>
    <col min="9" max="9" width="16" style="131" customWidth="1"/>
    <col min="10" max="10" width="15.7109375" style="131" customWidth="1"/>
    <col min="11" max="11" width="16.28515625" style="131" customWidth="1"/>
    <col min="12" max="12" width="10.7109375" style="137" customWidth="1"/>
    <col min="13" max="24" width="10.7109375" style="128" hidden="1" customWidth="1"/>
    <col min="25" max="25" width="10.7109375" style="128" customWidth="1"/>
    <col min="26" max="26" width="9.140625" style="128"/>
    <col min="27" max="29" width="14.42578125" style="128" customWidth="1"/>
    <col min="30" max="30" width="9.140625" style="128"/>
    <col min="31" max="34" width="9.140625" style="130"/>
    <col min="35" max="35" width="11.140625" style="128" customWidth="1"/>
    <col min="36" max="39" width="9.140625" style="128"/>
    <col min="40" max="40" width="11.28515625" style="128" bestFit="1" customWidth="1"/>
    <col min="41" max="41" width="21.42578125" style="128" customWidth="1"/>
    <col min="42" max="42" width="11.140625" style="128" customWidth="1"/>
    <col min="43" max="43" width="14.28515625" style="128" customWidth="1"/>
    <col min="44" max="60" width="9.140625" style="128"/>
    <col min="61" max="16384" width="9.140625" style="131"/>
  </cols>
  <sheetData>
    <row r="2" spans="1:53" ht="18" x14ac:dyDescent="0.25">
      <c r="A2" s="229" t="s">
        <v>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7"/>
      <c r="AD2" s="129"/>
      <c r="AI2" s="130"/>
    </row>
    <row r="3" spans="1:53" ht="18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27"/>
      <c r="AD3" s="129"/>
      <c r="AI3" s="130"/>
    </row>
    <row r="4" spans="1:53" ht="18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27"/>
      <c r="AD4" s="129"/>
      <c r="AI4" s="130"/>
    </row>
    <row r="5" spans="1:53" ht="18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27"/>
      <c r="AD5" s="129"/>
      <c r="AI5" s="130"/>
    </row>
    <row r="6" spans="1:53" ht="18" x14ac:dyDescent="0.25">
      <c r="A6" s="134" t="s">
        <v>83</v>
      </c>
      <c r="B6" s="133"/>
      <c r="C6" s="133"/>
      <c r="E6" s="133"/>
      <c r="F6" s="133"/>
      <c r="G6" s="133"/>
      <c r="H6" s="133"/>
      <c r="I6" s="133"/>
      <c r="J6" s="133"/>
      <c r="K6" s="133"/>
      <c r="L6" s="127"/>
      <c r="AD6" s="129"/>
      <c r="AI6" s="130"/>
    </row>
    <row r="7" spans="1:53" ht="18.75" thickBot="1" x14ac:dyDescent="0.3">
      <c r="A7" s="134"/>
      <c r="B7" s="133"/>
      <c r="C7" s="133"/>
      <c r="E7" s="133"/>
      <c r="F7" s="133"/>
      <c r="G7" s="133"/>
      <c r="H7" s="133"/>
      <c r="I7" s="133"/>
      <c r="J7" s="133"/>
      <c r="K7" s="133"/>
      <c r="L7" s="127"/>
      <c r="AD7" s="129"/>
      <c r="AI7" s="130"/>
    </row>
    <row r="8" spans="1:53" ht="15.75" thickBot="1" x14ac:dyDescent="0.25">
      <c r="B8" s="135"/>
      <c r="C8" s="136"/>
      <c r="D8" s="230" t="s">
        <v>63</v>
      </c>
      <c r="E8" s="231"/>
      <c r="F8" s="232"/>
      <c r="AD8" s="129"/>
      <c r="AI8" s="130"/>
    </row>
    <row r="9" spans="1:53" x14ac:dyDescent="0.2">
      <c r="C9" s="136"/>
      <c r="D9" s="138"/>
      <c r="E9" s="139" t="s">
        <v>40</v>
      </c>
      <c r="F9" s="90" t="s">
        <v>45</v>
      </c>
      <c r="AD9" s="129"/>
      <c r="AI9" s="130"/>
    </row>
    <row r="10" spans="1:53" x14ac:dyDescent="0.2">
      <c r="D10" s="140"/>
      <c r="E10" s="141" t="s">
        <v>4</v>
      </c>
      <c r="F10" s="79">
        <v>41348</v>
      </c>
      <c r="AD10" s="129"/>
      <c r="AI10" s="130"/>
    </row>
    <row r="11" spans="1:53" x14ac:dyDescent="0.2">
      <c r="D11" s="140"/>
      <c r="E11" s="141" t="s">
        <v>5</v>
      </c>
      <c r="F11" s="80">
        <v>85</v>
      </c>
      <c r="AD11" s="129"/>
      <c r="AI11" s="130"/>
    </row>
    <row r="12" spans="1:53" x14ac:dyDescent="0.2">
      <c r="D12" s="140"/>
      <c r="E12" s="141" t="s">
        <v>6</v>
      </c>
      <c r="F12" s="80">
        <v>1.8</v>
      </c>
      <c r="AD12" s="129"/>
      <c r="AI12" s="130"/>
    </row>
    <row r="13" spans="1:53" x14ac:dyDescent="0.2">
      <c r="D13" s="140"/>
      <c r="E13" s="141" t="s">
        <v>56</v>
      </c>
      <c r="F13" s="126">
        <v>220</v>
      </c>
      <c r="AD13" s="129"/>
      <c r="AI13" s="130"/>
    </row>
    <row r="14" spans="1:53" ht="13.5" thickBot="1" x14ac:dyDescent="0.25">
      <c r="D14" s="142"/>
      <c r="E14" s="143" t="s">
        <v>77</v>
      </c>
      <c r="F14" s="239">
        <f>F11+F12*F13</f>
        <v>481</v>
      </c>
      <c r="AD14" s="129"/>
      <c r="AI14" s="130"/>
    </row>
    <row r="15" spans="1:53" x14ac:dyDescent="0.2">
      <c r="AD15" s="129"/>
      <c r="AI15" s="130"/>
      <c r="AO15" s="144"/>
      <c r="AP15" s="145"/>
      <c r="AQ15" s="145"/>
      <c r="AX15" s="144"/>
      <c r="BA15" s="146"/>
    </row>
    <row r="16" spans="1:53" x14ac:dyDescent="0.2">
      <c r="AD16" s="129"/>
      <c r="AI16" s="130"/>
      <c r="AP16" s="147"/>
      <c r="AQ16" s="148"/>
      <c r="AY16" s="147"/>
      <c r="AZ16" s="148"/>
    </row>
    <row r="17" spans="2:52" ht="13.5" thickBot="1" x14ac:dyDescent="0.25">
      <c r="AD17" s="129"/>
      <c r="AI17" s="130"/>
      <c r="AO17" s="149"/>
      <c r="AP17" s="150"/>
      <c r="AQ17" s="150"/>
      <c r="AX17" s="149"/>
      <c r="AY17" s="150"/>
      <c r="AZ17" s="150"/>
    </row>
    <row r="18" spans="2:52" ht="22.5" customHeight="1" x14ac:dyDescent="0.2">
      <c r="B18" s="226" t="s">
        <v>64</v>
      </c>
      <c r="C18" s="227"/>
      <c r="D18" s="228"/>
      <c r="G18" s="223" t="s">
        <v>65</v>
      </c>
      <c r="H18" s="224"/>
      <c r="I18" s="224"/>
      <c r="J18" s="224"/>
      <c r="K18" s="225"/>
      <c r="L18" s="151"/>
      <c r="AD18" s="129"/>
      <c r="AI18" s="130"/>
      <c r="AO18" s="149"/>
      <c r="AP18" s="150"/>
      <c r="AQ18" s="150"/>
      <c r="AX18" s="149"/>
      <c r="AY18" s="150"/>
      <c r="AZ18" s="150"/>
    </row>
    <row r="19" spans="2:52" x14ac:dyDescent="0.2">
      <c r="B19" s="140"/>
      <c r="C19" s="141" t="s">
        <v>7</v>
      </c>
      <c r="D19" s="281">
        <f>F10+F13</f>
        <v>41568</v>
      </c>
      <c r="G19" s="152" t="s">
        <v>17</v>
      </c>
      <c r="H19" s="153"/>
      <c r="I19" s="83">
        <v>30</v>
      </c>
      <c r="J19" s="83">
        <v>45</v>
      </c>
      <c r="K19" s="84">
        <v>60</v>
      </c>
      <c r="L19" s="146"/>
      <c r="AD19" s="129"/>
      <c r="AI19" s="130"/>
      <c r="AO19" s="149"/>
      <c r="AP19" s="150"/>
      <c r="AQ19" s="150"/>
      <c r="AX19" s="149"/>
      <c r="AY19" s="150"/>
      <c r="AZ19" s="150"/>
    </row>
    <row r="20" spans="2:52" x14ac:dyDescent="0.2">
      <c r="B20" s="140"/>
      <c r="C20" s="141" t="s">
        <v>16</v>
      </c>
      <c r="D20" s="282">
        <f>F14</f>
        <v>481</v>
      </c>
      <c r="G20" s="152" t="s">
        <v>14</v>
      </c>
      <c r="H20" s="153"/>
      <c r="I20" s="240">
        <f>D19+I19</f>
        <v>41598</v>
      </c>
      <c r="J20" s="240">
        <f>D19+J19</f>
        <v>41613</v>
      </c>
      <c r="K20" s="241">
        <f>D19+K19</f>
        <v>41628</v>
      </c>
      <c r="L20" s="154"/>
      <c r="AD20" s="129"/>
      <c r="AI20" s="130"/>
      <c r="AO20" s="149"/>
      <c r="AP20" s="150"/>
      <c r="AQ20" s="150"/>
      <c r="AX20" s="149"/>
      <c r="AY20" s="150"/>
      <c r="AZ20" s="150"/>
    </row>
    <row r="21" spans="2:52" x14ac:dyDescent="0.2">
      <c r="B21" s="140"/>
      <c r="C21" s="155" t="s">
        <v>0</v>
      </c>
      <c r="D21" s="80">
        <v>6</v>
      </c>
      <c r="G21" s="156" t="s">
        <v>1</v>
      </c>
      <c r="H21" s="82">
        <v>1.5</v>
      </c>
      <c r="I21" s="242">
        <f>+$H$21</f>
        <v>1.5</v>
      </c>
      <c r="J21" s="243">
        <f>+$H$21</f>
        <v>1.5</v>
      </c>
      <c r="K21" s="244">
        <f>+$H$21</f>
        <v>1.5</v>
      </c>
      <c r="L21" s="128"/>
      <c r="AD21" s="129"/>
      <c r="AI21" s="130"/>
      <c r="AO21" s="149"/>
      <c r="AP21" s="150"/>
      <c r="AQ21" s="150"/>
      <c r="AX21" s="149"/>
      <c r="AY21" s="150"/>
      <c r="AZ21" s="150"/>
    </row>
    <row r="22" spans="2:52" x14ac:dyDescent="0.2">
      <c r="B22" s="140"/>
      <c r="C22" s="141" t="s">
        <v>18</v>
      </c>
      <c r="D22" s="283">
        <f>D20*(1-D21/100)</f>
        <v>452.14</v>
      </c>
      <c r="G22" s="152" t="s">
        <v>61</v>
      </c>
      <c r="H22" s="153"/>
      <c r="I22" s="245">
        <f>+I23-$D$20</f>
        <v>45</v>
      </c>
      <c r="J22" s="246">
        <f>+J23-$D$20</f>
        <v>67.5</v>
      </c>
      <c r="K22" s="247">
        <f>+K23-$D$20</f>
        <v>90</v>
      </c>
      <c r="L22" s="128"/>
      <c r="M22" s="129"/>
      <c r="N22" s="129"/>
      <c r="V22" s="149" t="s">
        <v>22</v>
      </c>
      <c r="W22" s="149" t="s">
        <v>23</v>
      </c>
      <c r="X22" s="149" t="s">
        <v>24</v>
      </c>
      <c r="AA22" s="129"/>
      <c r="AO22" s="149"/>
      <c r="AP22" s="150"/>
      <c r="AQ22" s="150"/>
      <c r="AX22" s="149"/>
      <c r="AY22" s="150"/>
      <c r="AZ22" s="150"/>
    </row>
    <row r="23" spans="2:52" x14ac:dyDescent="0.2">
      <c r="B23" s="140"/>
      <c r="C23" s="157" t="s">
        <v>15</v>
      </c>
      <c r="D23" s="81">
        <v>130</v>
      </c>
      <c r="G23" s="152" t="s">
        <v>62</v>
      </c>
      <c r="H23" s="153"/>
      <c r="I23" s="248">
        <f>D20+I19*I21</f>
        <v>526</v>
      </c>
      <c r="J23" s="249">
        <f>D20+J19*J21</f>
        <v>548.5</v>
      </c>
      <c r="K23" s="250">
        <f>D20+K19*K21</f>
        <v>571</v>
      </c>
      <c r="L23" s="128"/>
      <c r="M23" s="159" t="str">
        <f>F9</f>
        <v>AB</v>
      </c>
      <c r="N23" s="160">
        <f>MONTH(D19)</f>
        <v>10</v>
      </c>
      <c r="O23" s="128">
        <f>IF(D22&lt;400,350,IF(D22&lt;500,450,IF(D22&lt;600,550,650)))</f>
        <v>450</v>
      </c>
      <c r="P23" s="160">
        <f>MONTH(I20)</f>
        <v>11</v>
      </c>
      <c r="Q23" s="128">
        <f>IF(I25&lt;400,350,IF(I25&lt;500,450,IF(I25&lt;600,550,650)))</f>
        <v>550</v>
      </c>
      <c r="R23" s="160">
        <f>MONTH(J20)</f>
        <v>12</v>
      </c>
      <c r="S23" s="128">
        <f>IF(J25&lt;400,350,IF(J25&lt;500,450,IF(J25&lt;600,550,650)))</f>
        <v>550</v>
      </c>
      <c r="T23" s="160">
        <f>MONTH(K20)</f>
        <v>12</v>
      </c>
      <c r="U23" s="128">
        <f>IF(K25&lt;400,350,IF(K25&lt;500,450,IF(K25&lt;600,550,650)))</f>
        <v>550</v>
      </c>
      <c r="V23" s="161" t="str">
        <f>CONCATENATE(M23,N23,O23,P23,Q23)</f>
        <v>AB1045011550</v>
      </c>
      <c r="W23" s="161" t="str">
        <f>M23&amp;N23&amp;O23&amp;R23&amp;S23</f>
        <v>AB1045012550</v>
      </c>
      <c r="X23" s="162" t="str">
        <f>M23&amp;N23&amp;O23&amp;T23&amp;U23</f>
        <v>AB1045012550</v>
      </c>
      <c r="AO23" s="149"/>
      <c r="AP23" s="150"/>
      <c r="AQ23" s="150"/>
      <c r="AX23" s="149"/>
      <c r="AY23" s="150"/>
      <c r="AZ23" s="150"/>
    </row>
    <row r="24" spans="2:52" ht="13.5" thickBot="1" x14ac:dyDescent="0.25">
      <c r="B24" s="142"/>
      <c r="C24" s="163" t="s">
        <v>8</v>
      </c>
      <c r="D24" s="284">
        <f>D23*D22/100</f>
        <v>587.78199999999993</v>
      </c>
      <c r="G24" s="156" t="s">
        <v>0</v>
      </c>
      <c r="H24" s="82">
        <v>3</v>
      </c>
      <c r="I24" s="242">
        <f>+$H$24</f>
        <v>3</v>
      </c>
      <c r="J24" s="243">
        <f>+$H$24</f>
        <v>3</v>
      </c>
      <c r="K24" s="244">
        <f>+$H$24</f>
        <v>3</v>
      </c>
      <c r="L24" s="128"/>
      <c r="V24" s="164"/>
      <c r="X24" s="129"/>
      <c r="AA24" s="165"/>
      <c r="AB24" s="166"/>
      <c r="AC24" s="166"/>
      <c r="AO24" s="149"/>
      <c r="AP24" s="150"/>
      <c r="AQ24" s="150"/>
      <c r="AX24" s="149"/>
      <c r="AY24" s="150"/>
      <c r="AZ24" s="150"/>
    </row>
    <row r="25" spans="2:52" x14ac:dyDescent="0.2">
      <c r="B25" s="167"/>
      <c r="C25" s="168"/>
      <c r="D25" s="169"/>
      <c r="G25" s="152" t="s">
        <v>18</v>
      </c>
      <c r="H25" s="153"/>
      <c r="I25" s="251">
        <f>I23*(1-I24/100)</f>
        <v>510.21999999999997</v>
      </c>
      <c r="J25" s="251">
        <f>J23*(1-J24/100)</f>
        <v>532.04499999999996</v>
      </c>
      <c r="K25" s="252">
        <f>K23*(1-K24/100)</f>
        <v>553.87</v>
      </c>
      <c r="L25" s="170"/>
      <c r="V25" s="164"/>
      <c r="AA25" s="165"/>
      <c r="AB25" s="166"/>
      <c r="AC25" s="166"/>
      <c r="AO25" s="149"/>
      <c r="AP25" s="150"/>
      <c r="AQ25" s="150"/>
      <c r="AX25" s="149"/>
      <c r="AY25" s="150"/>
      <c r="AZ25" s="150"/>
    </row>
    <row r="26" spans="2:52" x14ac:dyDescent="0.2">
      <c r="B26" s="167"/>
      <c r="C26" s="168"/>
      <c r="D26" s="169"/>
      <c r="G26" s="171" t="s">
        <v>3</v>
      </c>
      <c r="H26" s="172"/>
      <c r="I26" s="173"/>
      <c r="J26" s="173"/>
      <c r="K26" s="174"/>
      <c r="L26" s="175"/>
      <c r="AA26" s="165"/>
      <c r="AB26" s="166"/>
      <c r="AC26" s="166"/>
      <c r="AO26" s="149"/>
      <c r="AP26" s="150"/>
      <c r="AQ26" s="150"/>
      <c r="AX26" s="149"/>
      <c r="AY26" s="150"/>
      <c r="AZ26" s="150"/>
    </row>
    <row r="27" spans="2:52" x14ac:dyDescent="0.2">
      <c r="B27" s="167"/>
      <c r="C27" s="168"/>
      <c r="D27" s="169"/>
      <c r="G27" s="176"/>
      <c r="H27" s="177"/>
      <c r="I27" s="233" t="s">
        <v>58</v>
      </c>
      <c r="J27" s="234"/>
      <c r="K27" s="235"/>
      <c r="L27" s="175"/>
      <c r="AA27" s="165"/>
      <c r="AB27" s="166"/>
      <c r="AC27" s="166"/>
      <c r="AO27" s="149"/>
      <c r="AP27" s="150"/>
      <c r="AQ27" s="150"/>
      <c r="AX27" s="149"/>
      <c r="AY27" s="150"/>
      <c r="AZ27" s="150"/>
    </row>
    <row r="28" spans="2:52" x14ac:dyDescent="0.2">
      <c r="B28" s="167"/>
      <c r="C28" s="168"/>
      <c r="D28" s="169"/>
      <c r="G28" s="152" t="s">
        <v>13</v>
      </c>
      <c r="H28" s="85">
        <v>0.8</v>
      </c>
      <c r="I28" s="253">
        <f>+$H$28*I19</f>
        <v>24</v>
      </c>
      <c r="J28" s="253">
        <f>+$H$28*J19</f>
        <v>36</v>
      </c>
      <c r="K28" s="254">
        <f>+$H$28*K19</f>
        <v>48</v>
      </c>
      <c r="L28" s="178"/>
      <c r="N28" s="164"/>
      <c r="O28" s="129"/>
      <c r="AA28" s="165"/>
      <c r="AB28" s="166"/>
      <c r="AC28" s="166"/>
      <c r="AO28" s="149"/>
      <c r="AP28" s="150"/>
      <c r="AQ28" s="150"/>
      <c r="AX28" s="149"/>
      <c r="AY28" s="150"/>
      <c r="AZ28" s="150"/>
    </row>
    <row r="29" spans="2:52" ht="15.75" customHeight="1" x14ac:dyDescent="0.2">
      <c r="B29" s="167"/>
      <c r="C29" s="168"/>
      <c r="D29" s="169"/>
      <c r="G29" s="152" t="s">
        <v>11</v>
      </c>
      <c r="H29" s="85">
        <v>7</v>
      </c>
      <c r="I29" s="253">
        <f>+$H$29</f>
        <v>7</v>
      </c>
      <c r="J29" s="253">
        <f>+$H$29</f>
        <v>7</v>
      </c>
      <c r="K29" s="254">
        <f>+$H$29</f>
        <v>7</v>
      </c>
      <c r="L29" s="179"/>
      <c r="O29" s="129"/>
      <c r="AA29" s="165"/>
      <c r="AB29" s="166"/>
      <c r="AC29" s="166"/>
      <c r="AO29" s="149"/>
      <c r="AP29" s="150"/>
      <c r="AQ29" s="150"/>
      <c r="AX29" s="149"/>
      <c r="AY29" s="150"/>
      <c r="AZ29" s="150"/>
    </row>
    <row r="30" spans="2:52" ht="15.75" customHeight="1" x14ac:dyDescent="0.2">
      <c r="B30" s="167"/>
      <c r="C30" s="168"/>
      <c r="D30" s="169"/>
      <c r="G30" s="152" t="s">
        <v>57</v>
      </c>
      <c r="H30" s="85">
        <v>0.4</v>
      </c>
      <c r="I30" s="253">
        <f>+$H$30*I19</f>
        <v>12</v>
      </c>
      <c r="J30" s="253">
        <f>+$H$30*J19</f>
        <v>18</v>
      </c>
      <c r="K30" s="254">
        <f>+$H$30*K19</f>
        <v>24</v>
      </c>
      <c r="L30" s="180"/>
      <c r="N30" s="164"/>
      <c r="O30" s="129"/>
      <c r="AA30" s="165"/>
      <c r="AB30" s="166"/>
      <c r="AC30" s="166"/>
      <c r="AO30" s="129"/>
    </row>
    <row r="31" spans="2:52" ht="15.75" customHeight="1" x14ac:dyDescent="0.2">
      <c r="B31" s="167"/>
      <c r="C31" s="168"/>
      <c r="D31" s="169"/>
      <c r="G31" s="152" t="s">
        <v>59</v>
      </c>
      <c r="H31" s="86">
        <v>4</v>
      </c>
      <c r="I31" s="255">
        <f>(H31/100)*D24/365*I19</f>
        <v>1.9324339726027393</v>
      </c>
      <c r="J31" s="255">
        <f>(H31/100)*D24/365*J19</f>
        <v>2.898650958904109</v>
      </c>
      <c r="K31" s="256">
        <f>(H31/100)*D24/365*K19</f>
        <v>3.8648679452054786</v>
      </c>
      <c r="L31" s="181"/>
      <c r="AA31" s="165"/>
      <c r="AB31" s="166"/>
      <c r="AC31" s="166"/>
      <c r="AO31" s="144"/>
      <c r="AP31" s="145"/>
      <c r="AQ31" s="145"/>
    </row>
    <row r="32" spans="2:52" ht="15.75" customHeight="1" x14ac:dyDescent="0.2">
      <c r="B32" s="167"/>
      <c r="C32" s="168"/>
      <c r="D32" s="169"/>
      <c r="G32" s="152" t="s">
        <v>60</v>
      </c>
      <c r="H32" s="86">
        <v>0.5</v>
      </c>
      <c r="I32" s="253">
        <f>(I45*I25/100)*(H32/100)</f>
        <v>3.1731602240000001</v>
      </c>
      <c r="J32" s="253">
        <f>(J45*J25/100)*(H32/100)</f>
        <v>3.3088942640000001</v>
      </c>
      <c r="K32" s="254">
        <f>(K45*K25/100)*(H32/100)</f>
        <v>3.4115068780000004</v>
      </c>
      <c r="L32" s="182"/>
      <c r="AA32" s="165"/>
      <c r="AB32" s="166"/>
      <c r="AC32" s="166"/>
      <c r="AP32" s="147"/>
      <c r="AQ32" s="148"/>
    </row>
    <row r="33" spans="2:43" ht="15" customHeight="1" x14ac:dyDescent="0.2">
      <c r="B33" s="167"/>
      <c r="C33" s="168"/>
      <c r="D33" s="169"/>
      <c r="G33" s="152" t="s">
        <v>2</v>
      </c>
      <c r="H33" s="85">
        <v>3</v>
      </c>
      <c r="I33" s="253">
        <f>+$H$33</f>
        <v>3</v>
      </c>
      <c r="J33" s="253">
        <f>+$H$33</f>
        <v>3</v>
      </c>
      <c r="K33" s="254">
        <f>+$H$33</f>
        <v>3</v>
      </c>
      <c r="L33" s="181"/>
      <c r="AA33" s="165"/>
      <c r="AB33" s="166"/>
      <c r="AC33" s="166"/>
      <c r="AN33" s="130"/>
      <c r="AO33" s="149"/>
      <c r="AP33" s="150"/>
      <c r="AQ33" s="150"/>
    </row>
    <row r="34" spans="2:43" ht="13.5" thickBot="1" x14ac:dyDescent="0.25">
      <c r="G34" s="183" t="s">
        <v>12</v>
      </c>
      <c r="H34" s="184"/>
      <c r="I34" s="257">
        <f>I28+I29+I30+I31+I32+I33</f>
        <v>51.105594196602738</v>
      </c>
      <c r="J34" s="257">
        <f>J28+J29+J30+J31+J32+J33</f>
        <v>70.207545222904102</v>
      </c>
      <c r="K34" s="258">
        <f>K28+K29+K30+K31+K32+K33</f>
        <v>89.276374823205472</v>
      </c>
      <c r="L34" s="180"/>
      <c r="AA34" s="165"/>
      <c r="AB34" s="166"/>
      <c r="AC34" s="166"/>
      <c r="AN34" s="164"/>
      <c r="AO34" s="149"/>
      <c r="AP34" s="150"/>
      <c r="AQ34" s="150"/>
    </row>
    <row r="35" spans="2:43" ht="18" customHeight="1" x14ac:dyDescent="0.2">
      <c r="G35" s="223" t="s">
        <v>79</v>
      </c>
      <c r="H35" s="224"/>
      <c r="I35" s="224"/>
      <c r="J35" s="224"/>
      <c r="K35" s="225"/>
      <c r="L35" s="181"/>
      <c r="AA35" s="165"/>
      <c r="AB35" s="166"/>
      <c r="AC35" s="166"/>
      <c r="AN35" s="164"/>
      <c r="AO35" s="149"/>
      <c r="AP35" s="150"/>
      <c r="AQ35" s="150"/>
    </row>
    <row r="36" spans="2:43" ht="18" customHeight="1" x14ac:dyDescent="0.2">
      <c r="G36" s="185" t="s">
        <v>82</v>
      </c>
      <c r="H36" s="186"/>
      <c r="I36" s="187"/>
      <c r="J36" s="187"/>
      <c r="K36" s="188"/>
      <c r="L36" s="181"/>
      <c r="AA36" s="165"/>
      <c r="AB36" s="166"/>
      <c r="AC36" s="166"/>
      <c r="AN36" s="164"/>
      <c r="AO36" s="149"/>
      <c r="AP36" s="150"/>
      <c r="AQ36" s="150"/>
    </row>
    <row r="37" spans="2:43" ht="14.25" customHeight="1" x14ac:dyDescent="0.2">
      <c r="G37" s="189" t="s">
        <v>54</v>
      </c>
      <c r="H37" s="190"/>
      <c r="I37" s="259">
        <f>LOOKUP(V23,Sheet2!H1:H1140,Sheet2!I1:I1140)</f>
        <v>-7.729429874557904E-2</v>
      </c>
      <c r="J37" s="259">
        <f>LOOKUP(W23,Sheet2!H1:H1140,Sheet2!I1:I1140)</f>
        <v>-7.7814811290610048E-2</v>
      </c>
      <c r="K37" s="260">
        <f>LOOKUP(X23,Sheet2!H1:H1140,Sheet2!I1:I1140)</f>
        <v>-7.7814811290610048E-2</v>
      </c>
      <c r="L37" s="191"/>
      <c r="AA37" s="165"/>
      <c r="AB37" s="166"/>
      <c r="AC37" s="166"/>
      <c r="AN37" s="164"/>
      <c r="AO37" s="149"/>
      <c r="AP37" s="150"/>
      <c r="AQ37" s="150"/>
    </row>
    <row r="38" spans="2:43" x14ac:dyDescent="0.2">
      <c r="G38" s="189" t="s">
        <v>10</v>
      </c>
      <c r="H38" s="190"/>
      <c r="I38" s="261">
        <f>D23*(1+I37)</f>
        <v>119.95174116307473</v>
      </c>
      <c r="J38" s="261">
        <f>D23*(1+J37)</f>
        <v>119.88407453222069</v>
      </c>
      <c r="K38" s="262">
        <f>D23*(1+K37)</f>
        <v>119.88407453222069</v>
      </c>
      <c r="L38" s="192"/>
      <c r="AN38" s="164"/>
      <c r="AO38" s="149"/>
      <c r="AP38" s="150"/>
      <c r="AQ38" s="150"/>
    </row>
    <row r="39" spans="2:43" x14ac:dyDescent="0.2">
      <c r="G39" s="193" t="s">
        <v>55</v>
      </c>
      <c r="H39" s="194"/>
      <c r="I39" s="263">
        <f>I40/100-15%</f>
        <v>-7.9999999999999988E-2</v>
      </c>
      <c r="J39" s="263">
        <f>J40/100-15%</f>
        <v>-7.9999999999999988E-2</v>
      </c>
      <c r="K39" s="264">
        <f>K40/100-15%</f>
        <v>-7.9999999999999988E-2</v>
      </c>
      <c r="L39" s="128"/>
      <c r="AN39" s="164"/>
      <c r="AO39" s="149"/>
      <c r="AP39" s="150"/>
      <c r="AQ39" s="150"/>
    </row>
    <row r="40" spans="2:43" ht="18.75" customHeight="1" x14ac:dyDescent="0.2">
      <c r="G40" s="195"/>
      <c r="H40" s="87"/>
      <c r="I40" s="88">
        <v>7</v>
      </c>
      <c r="J40" s="88">
        <v>7</v>
      </c>
      <c r="K40" s="89">
        <v>7</v>
      </c>
      <c r="L40" s="128"/>
      <c r="AN40" s="164"/>
      <c r="AO40" s="149"/>
      <c r="AP40" s="150"/>
      <c r="AQ40" s="150"/>
    </row>
    <row r="41" spans="2:43" x14ac:dyDescent="0.2">
      <c r="G41" s="196" t="s">
        <v>20</v>
      </c>
      <c r="H41" s="197"/>
      <c r="I41" s="198">
        <f>D23*(1+I39)</f>
        <v>119.60000000000001</v>
      </c>
      <c r="J41" s="198">
        <f>D23*(1+J39)</f>
        <v>119.60000000000001</v>
      </c>
      <c r="K41" s="199">
        <f>D23*(1+K39)</f>
        <v>119.60000000000001</v>
      </c>
      <c r="L41" s="175"/>
      <c r="N41" s="164"/>
      <c r="O41" s="129"/>
      <c r="AN41" s="164"/>
      <c r="AO41" s="149"/>
      <c r="AP41" s="150"/>
      <c r="AQ41" s="150"/>
    </row>
    <row r="42" spans="2:43" ht="16.5" customHeight="1" x14ac:dyDescent="0.2">
      <c r="G42" s="200" t="s">
        <v>21</v>
      </c>
      <c r="H42" s="201"/>
      <c r="I42" s="202"/>
      <c r="J42" s="202"/>
      <c r="K42" s="203"/>
      <c r="L42" s="175"/>
      <c r="AN42" s="164"/>
      <c r="AO42" s="149"/>
      <c r="AP42" s="150"/>
      <c r="AQ42" s="150"/>
    </row>
    <row r="43" spans="2:43" x14ac:dyDescent="0.2">
      <c r="G43" s="204" t="s">
        <v>67</v>
      </c>
      <c r="H43" s="194"/>
      <c r="I43" s="263">
        <f>I44/100</f>
        <v>0.04</v>
      </c>
      <c r="J43" s="263">
        <f>J44/100</f>
        <v>0.04</v>
      </c>
      <c r="K43" s="264">
        <f>K44/100</f>
        <v>0.03</v>
      </c>
      <c r="L43" s="175"/>
      <c r="AN43" s="164"/>
      <c r="AO43" s="149"/>
      <c r="AP43" s="150"/>
      <c r="AQ43" s="150"/>
    </row>
    <row r="44" spans="2:43" ht="14.25" customHeight="1" x14ac:dyDescent="0.2">
      <c r="G44" s="195"/>
      <c r="H44" s="87"/>
      <c r="I44" s="265">
        <v>4</v>
      </c>
      <c r="J44" s="265">
        <v>4</v>
      </c>
      <c r="K44" s="266">
        <v>3</v>
      </c>
      <c r="L44" s="205"/>
      <c r="AN44" s="164"/>
      <c r="AO44" s="149"/>
      <c r="AP44" s="150"/>
      <c r="AQ44" s="150"/>
    </row>
    <row r="45" spans="2:43" x14ac:dyDescent="0.2">
      <c r="G45" s="206" t="s">
        <v>19</v>
      </c>
      <c r="H45" s="207"/>
      <c r="I45" s="267">
        <f>I41*(1+I43)</f>
        <v>124.38400000000001</v>
      </c>
      <c r="J45" s="267">
        <f>J41*(1+J43)</f>
        <v>124.38400000000001</v>
      </c>
      <c r="K45" s="268">
        <f>K41*(1+K43)</f>
        <v>123.18800000000002</v>
      </c>
      <c r="L45" s="182"/>
      <c r="AN45" s="164"/>
      <c r="AO45" s="149"/>
      <c r="AP45" s="150"/>
      <c r="AQ45" s="150"/>
    </row>
    <row r="46" spans="2:43" x14ac:dyDescent="0.2">
      <c r="G46" s="208" t="s">
        <v>9</v>
      </c>
      <c r="H46" s="209"/>
      <c r="I46" s="269">
        <f>I45*I25/100</f>
        <v>634.63204480000002</v>
      </c>
      <c r="J46" s="269">
        <f>J45*J25/100</f>
        <v>661.77885279999998</v>
      </c>
      <c r="K46" s="270">
        <f>K45*K25/100</f>
        <v>682.30137560000003</v>
      </c>
      <c r="L46" s="175"/>
    </row>
    <row r="47" spans="2:43" ht="7.5" customHeight="1" x14ac:dyDescent="0.2">
      <c r="G47" s="210"/>
      <c r="H47" s="211"/>
      <c r="I47" s="211"/>
      <c r="J47" s="211"/>
      <c r="K47" s="212"/>
      <c r="L47" s="175"/>
    </row>
    <row r="48" spans="2:43" ht="13.5" thickBot="1" x14ac:dyDescent="0.25">
      <c r="G48" s="140"/>
      <c r="H48" s="167"/>
      <c r="I48" s="167"/>
      <c r="J48" s="167"/>
      <c r="K48" s="158"/>
      <c r="L48" s="175"/>
    </row>
    <row r="49" spans="2:15" ht="20.25" customHeight="1" x14ac:dyDescent="0.2">
      <c r="G49" s="223" t="s">
        <v>66</v>
      </c>
      <c r="H49" s="224"/>
      <c r="I49" s="224"/>
      <c r="J49" s="224"/>
      <c r="K49" s="225"/>
      <c r="L49" s="192"/>
    </row>
    <row r="50" spans="2:15" x14ac:dyDescent="0.2">
      <c r="G50" s="213"/>
      <c r="H50" s="214"/>
      <c r="I50" s="271">
        <f>I19</f>
        <v>30</v>
      </c>
      <c r="J50" s="271">
        <f>J19</f>
        <v>45</v>
      </c>
      <c r="K50" s="272">
        <f>K19</f>
        <v>60</v>
      </c>
    </row>
    <row r="51" spans="2:15" x14ac:dyDescent="0.2">
      <c r="G51" s="152" t="str">
        <f>C24</f>
        <v>Traditional Gross Revenue ($/head)</v>
      </c>
      <c r="H51" s="141"/>
      <c r="I51" s="273">
        <f>D24</f>
        <v>587.78199999999993</v>
      </c>
      <c r="J51" s="273">
        <f>D24</f>
        <v>587.78199999999993</v>
      </c>
      <c r="K51" s="274">
        <f>D24</f>
        <v>587.78199999999993</v>
      </c>
    </row>
    <row r="52" spans="2:15" x14ac:dyDescent="0.2">
      <c r="B52" s="167"/>
      <c r="C52" s="167"/>
      <c r="D52" s="167"/>
      <c r="E52" s="167"/>
      <c r="G52" s="152" t="str">
        <f>G46</f>
        <v>Preconditioning Gross Revenue ($/head)</v>
      </c>
      <c r="H52" s="141"/>
      <c r="I52" s="273">
        <f>I46</f>
        <v>634.63204480000002</v>
      </c>
      <c r="J52" s="273">
        <f>J46</f>
        <v>661.77885279999998</v>
      </c>
      <c r="K52" s="274">
        <f>K46</f>
        <v>682.30137560000003</v>
      </c>
    </row>
    <row r="53" spans="2:15" x14ac:dyDescent="0.2">
      <c r="B53" s="167"/>
      <c r="C53" s="167"/>
      <c r="D53" s="167"/>
      <c r="E53" s="215"/>
      <c r="G53" s="152" t="s">
        <v>52</v>
      </c>
      <c r="H53" s="141"/>
      <c r="I53" s="273">
        <f>I34</f>
        <v>51.105594196602738</v>
      </c>
      <c r="J53" s="273">
        <f>J34</f>
        <v>70.207545222904102</v>
      </c>
      <c r="K53" s="274">
        <f>K34</f>
        <v>89.276374823205472</v>
      </c>
      <c r="L53" s="216"/>
    </row>
    <row r="54" spans="2:15" x14ac:dyDescent="0.2">
      <c r="B54" s="167"/>
      <c r="C54" s="167"/>
      <c r="D54" s="167"/>
      <c r="E54" s="215"/>
      <c r="G54" s="217" t="s">
        <v>53</v>
      </c>
      <c r="H54" s="141"/>
      <c r="I54" s="275">
        <f>I52-I51-I53</f>
        <v>-4.2555493966026461</v>
      </c>
      <c r="J54" s="275">
        <f>J52-J51-J53</f>
        <v>3.7893075770959541</v>
      </c>
      <c r="K54" s="276">
        <f>K52-K51-K53</f>
        <v>5.2430007767946307</v>
      </c>
      <c r="L54" s="218"/>
    </row>
    <row r="55" spans="2:15" x14ac:dyDescent="0.2">
      <c r="B55" s="167"/>
      <c r="C55" s="167"/>
      <c r="D55" s="167"/>
      <c r="E55" s="215"/>
      <c r="G55" s="217" t="s">
        <v>81</v>
      </c>
      <c r="H55" s="141"/>
      <c r="I55" s="277">
        <f>I51+I53</f>
        <v>638.88759419660266</v>
      </c>
      <c r="J55" s="277">
        <f>J51+J53</f>
        <v>657.98954522290398</v>
      </c>
      <c r="K55" s="278">
        <f>K51+K53</f>
        <v>677.05837482320544</v>
      </c>
      <c r="L55" s="218"/>
    </row>
    <row r="56" spans="2:15" ht="13.5" thickBot="1" x14ac:dyDescent="0.25">
      <c r="B56" s="167"/>
      <c r="C56" s="167"/>
      <c r="D56" s="167"/>
      <c r="E56" s="215"/>
      <c r="G56" s="219" t="s">
        <v>80</v>
      </c>
      <c r="H56" s="143"/>
      <c r="I56" s="279">
        <f>(I51+I53)/I25*100/I41-1</f>
        <v>4.6973759690722039E-2</v>
      </c>
      <c r="J56" s="279">
        <f>(J51+J53)/J25*100/J41-1</f>
        <v>3.4045019928476306E-2</v>
      </c>
      <c r="K56" s="280">
        <f>(K51+K53)/K25*100/K41-1</f>
        <v>2.2085182599332231E-2</v>
      </c>
      <c r="L56" s="218"/>
    </row>
    <row r="57" spans="2:15" x14ac:dyDescent="0.2">
      <c r="B57" s="167"/>
      <c r="C57" s="167"/>
      <c r="D57" s="167"/>
      <c r="E57" s="215"/>
      <c r="L57" s="220"/>
      <c r="N57" s="164"/>
      <c r="O57" s="129"/>
    </row>
    <row r="58" spans="2:15" x14ac:dyDescent="0.2">
      <c r="B58" s="167"/>
      <c r="C58" s="167"/>
      <c r="D58" s="167"/>
      <c r="E58" s="167"/>
    </row>
    <row r="82" spans="2:4" x14ac:dyDescent="0.2">
      <c r="B82" s="135"/>
      <c r="C82" s="221"/>
      <c r="D82" s="221"/>
    </row>
    <row r="83" spans="2:4" x14ac:dyDescent="0.2">
      <c r="B83" s="135"/>
    </row>
    <row r="88" spans="2:4" x14ac:dyDescent="0.2">
      <c r="B88" s="222"/>
    </row>
  </sheetData>
  <sheetProtection password="D83F" sheet="1" objects="1" scenarios="1"/>
  <mergeCells count="7">
    <mergeCell ref="G18:K18"/>
    <mergeCell ref="B18:D18"/>
    <mergeCell ref="A2:K2"/>
    <mergeCell ref="D8:F8"/>
    <mergeCell ref="G49:K49"/>
    <mergeCell ref="G35:K35"/>
    <mergeCell ref="I27:K27"/>
  </mergeCells>
  <dataValidations count="1">
    <dataValidation type="list" allowBlank="1" showInputMessage="1" showErrorMessage="1" sqref="F9">
      <formula1>"AB,BC,SK,MB,ON"</formula1>
    </dataValidation>
  </dataValidations>
  <pageMargins left="0.75" right="0.75" top="1" bottom="1" header="0.5" footer="0.5"/>
  <pageSetup scale="64" orientation="landscape" r:id="rId1"/>
  <headerFooter alignWithMargins="0"/>
  <rowBreaks count="1" manualBreakCount="1">
    <brk id="56" max="11" man="1"/>
  </rowBreaks>
  <ignoredErrors>
    <ignoredError sqref="F1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1" r:id="rId4" name="Scroll Bar 1">
              <controlPr defaultSize="0" autoPict="0">
                <anchor moveWithCells="1">
                  <from>
                    <xdr:col>8</xdr:col>
                    <xdr:colOff>47625</xdr:colOff>
                    <xdr:row>39</xdr:row>
                    <xdr:rowOff>28575</xdr:rowOff>
                  </from>
                  <to>
                    <xdr:col>8</xdr:col>
                    <xdr:colOff>1028700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2" r:id="rId5" name="Scroll Bar 2">
              <controlPr defaultSize="0" autoPict="0">
                <anchor moveWithCells="1">
                  <from>
                    <xdr:col>9</xdr:col>
                    <xdr:colOff>38100</xdr:colOff>
                    <xdr:row>39</xdr:row>
                    <xdr:rowOff>28575</xdr:rowOff>
                  </from>
                  <to>
                    <xdr:col>9</xdr:col>
                    <xdr:colOff>1019175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3" r:id="rId6" name="Scroll Bar 3">
              <controlPr defaultSize="0" autoPict="0">
                <anchor moveWithCells="1">
                  <from>
                    <xdr:col>10</xdr:col>
                    <xdr:colOff>66675</xdr:colOff>
                    <xdr:row>39</xdr:row>
                    <xdr:rowOff>28575</xdr:rowOff>
                  </from>
                  <to>
                    <xdr:col>10</xdr:col>
                    <xdr:colOff>1047750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4" r:id="rId7" name="Scroll Bar 4">
              <controlPr defaultSize="0" autoPict="0">
                <anchor moveWithCells="1">
                  <from>
                    <xdr:col>8</xdr:col>
                    <xdr:colOff>28575</xdr:colOff>
                    <xdr:row>43</xdr:row>
                    <xdr:rowOff>9525</xdr:rowOff>
                  </from>
                  <to>
                    <xdr:col>8</xdr:col>
                    <xdr:colOff>1047750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5" r:id="rId8" name="Scroll Bar 5">
              <controlPr defaultSize="0" autoPict="0">
                <anchor moveWithCells="1">
                  <from>
                    <xdr:col>9</xdr:col>
                    <xdr:colOff>19050</xdr:colOff>
                    <xdr:row>43</xdr:row>
                    <xdr:rowOff>9525</xdr:rowOff>
                  </from>
                  <to>
                    <xdr:col>9</xdr:col>
                    <xdr:colOff>1038225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6" r:id="rId9" name="Scroll Bar 6">
              <controlPr defaultSize="0" autoPict="0">
                <anchor moveWithCells="1">
                  <from>
                    <xdr:col>10</xdr:col>
                    <xdr:colOff>38100</xdr:colOff>
                    <xdr:row>43</xdr:row>
                    <xdr:rowOff>9525</xdr:rowOff>
                  </from>
                  <to>
                    <xdr:col>10</xdr:col>
                    <xdr:colOff>1057275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1"/>
  <sheetViews>
    <sheetView zoomScaleNormal="100" workbookViewId="0">
      <selection activeCell="T2" sqref="T2"/>
    </sheetView>
  </sheetViews>
  <sheetFormatPr defaultRowHeight="12.75" x14ac:dyDescent="0.2"/>
  <cols>
    <col min="1" max="1" width="22.7109375" style="62" customWidth="1"/>
    <col min="2" max="2" width="9.140625" style="68"/>
    <col min="3" max="5" width="9.140625" style="62"/>
    <col min="6" max="6" width="10.140625" style="67" customWidth="1"/>
    <col min="7" max="8" width="10.140625" style="62" hidden="1" customWidth="1"/>
    <col min="9" max="9" width="10.140625" style="63" customWidth="1"/>
    <col min="10" max="10" width="9.140625" style="63"/>
    <col min="11" max="16" width="8.140625" style="32" customWidth="1"/>
    <col min="17" max="20" width="9.140625" style="32"/>
    <col min="21" max="16384" width="9.140625" style="33"/>
  </cols>
  <sheetData>
    <row r="1" spans="1:20" ht="42.75" customHeight="1" x14ac:dyDescent="0.2">
      <c r="A1" s="236" t="s">
        <v>68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8"/>
    </row>
    <row r="2" spans="1:20" s="42" customFormat="1" ht="39.75" customHeight="1" x14ac:dyDescent="0.2">
      <c r="A2" s="34"/>
      <c r="B2" s="35" t="s">
        <v>40</v>
      </c>
      <c r="C2" s="36" t="s">
        <v>41</v>
      </c>
      <c r="D2" s="36" t="s">
        <v>42</v>
      </c>
      <c r="E2" s="36" t="s">
        <v>43</v>
      </c>
      <c r="F2" s="37" t="s">
        <v>44</v>
      </c>
      <c r="G2" s="36" t="s">
        <v>69</v>
      </c>
      <c r="H2" s="36" t="s">
        <v>70</v>
      </c>
      <c r="I2" s="38" t="s">
        <v>71</v>
      </c>
      <c r="J2" s="39" t="s">
        <v>72</v>
      </c>
      <c r="K2" s="40"/>
      <c r="L2" s="40"/>
      <c r="M2" s="40"/>
      <c r="N2" s="40"/>
      <c r="O2" s="40"/>
      <c r="P2" s="41"/>
      <c r="Q2" s="40"/>
      <c r="R2" s="40"/>
      <c r="S2" s="40"/>
      <c r="T2" s="40"/>
    </row>
    <row r="3" spans="1:20" x14ac:dyDescent="0.2">
      <c r="A3" s="43" t="s">
        <v>46</v>
      </c>
      <c r="B3" s="44" t="s">
        <v>38</v>
      </c>
      <c r="C3" s="44" t="s">
        <v>28</v>
      </c>
      <c r="D3" s="44" t="s">
        <v>26</v>
      </c>
      <c r="E3" s="44" t="s">
        <v>29</v>
      </c>
      <c r="F3" s="59" t="s">
        <v>26</v>
      </c>
      <c r="G3" s="44" t="str">
        <f t="shared" ref="G3:G66" si="0">C3&amp;D3&amp;E3&amp;F3</f>
        <v>1235001350</v>
      </c>
      <c r="H3" s="45" t="str">
        <f>B3&amp;G3</f>
        <v>BC1235001350</v>
      </c>
      <c r="I3" s="45">
        <v>-3.3926533219032766E-2</v>
      </c>
      <c r="J3" s="45">
        <v>-1.4533721679283657E-2</v>
      </c>
      <c r="K3" s="46"/>
      <c r="L3" s="45"/>
      <c r="M3" s="45"/>
      <c r="N3" s="45"/>
      <c r="O3" s="45"/>
      <c r="P3" s="47"/>
      <c r="Q3" s="48"/>
      <c r="R3" s="48"/>
      <c r="S3" s="48"/>
      <c r="T3" s="48"/>
    </row>
    <row r="4" spans="1:20" x14ac:dyDescent="0.2">
      <c r="A4" s="43"/>
      <c r="B4" s="44" t="s">
        <v>38</v>
      </c>
      <c r="C4" s="44" t="s">
        <v>29</v>
      </c>
      <c r="D4" s="44" t="s">
        <v>26</v>
      </c>
      <c r="E4" s="44" t="s">
        <v>30</v>
      </c>
      <c r="F4" s="59" t="s">
        <v>26</v>
      </c>
      <c r="G4" s="44" t="str">
        <f t="shared" si="0"/>
        <v>0135002350</v>
      </c>
      <c r="H4" s="44" t="str">
        <f t="shared" ref="H4:H67" si="1">B4&amp;G4</f>
        <v>BC0135002350</v>
      </c>
      <c r="I4" s="45">
        <v>2.0396267807102193E-2</v>
      </c>
      <c r="J4" s="45">
        <v>2.1558881856536122E-2</v>
      </c>
      <c r="K4" s="45"/>
      <c r="L4" s="45"/>
      <c r="M4" s="45"/>
      <c r="N4" s="45"/>
      <c r="O4" s="45"/>
      <c r="P4" s="47"/>
      <c r="Q4" s="48"/>
      <c r="R4" s="48"/>
      <c r="S4" s="48"/>
      <c r="T4" s="48"/>
    </row>
    <row r="5" spans="1:20" x14ac:dyDescent="0.2">
      <c r="A5" s="43"/>
      <c r="B5" s="44" t="s">
        <v>38</v>
      </c>
      <c r="C5" s="44" t="s">
        <v>30</v>
      </c>
      <c r="D5" s="44" t="s">
        <v>26</v>
      </c>
      <c r="E5" s="44" t="s">
        <v>31</v>
      </c>
      <c r="F5" s="59" t="s">
        <v>26</v>
      </c>
      <c r="G5" s="44" t="str">
        <f t="shared" si="0"/>
        <v>0235003350</v>
      </c>
      <c r="H5" s="44" t="str">
        <f t="shared" si="1"/>
        <v>BC0235003350</v>
      </c>
      <c r="I5" s="45">
        <v>6.1824606379906562E-2</v>
      </c>
      <c r="J5" s="45">
        <v>4.272870643947535E-2</v>
      </c>
      <c r="K5" s="45"/>
      <c r="L5" s="45"/>
      <c r="M5" s="45"/>
      <c r="N5" s="45"/>
      <c r="O5" s="45"/>
      <c r="P5" s="47"/>
      <c r="Q5" s="48"/>
      <c r="R5" s="48"/>
      <c r="S5" s="48"/>
      <c r="T5" s="48"/>
    </row>
    <row r="6" spans="1:20" x14ac:dyDescent="0.2">
      <c r="A6" s="43"/>
      <c r="B6" s="44" t="s">
        <v>38</v>
      </c>
      <c r="C6" s="44" t="s">
        <v>31</v>
      </c>
      <c r="D6" s="44" t="s">
        <v>26</v>
      </c>
      <c r="E6" s="44" t="s">
        <v>32</v>
      </c>
      <c r="F6" s="59" t="s">
        <v>26</v>
      </c>
      <c r="G6" s="44" t="str">
        <f t="shared" si="0"/>
        <v>0335004350</v>
      </c>
      <c r="H6" s="44" t="str">
        <f t="shared" si="1"/>
        <v>BC0335004350</v>
      </c>
      <c r="I6" s="45">
        <v>-6.2604232423457322E-3</v>
      </c>
      <c r="J6" s="45">
        <v>-4.9520900487652897E-3</v>
      </c>
      <c r="K6" s="45"/>
      <c r="L6" s="45"/>
      <c r="M6" s="45"/>
      <c r="N6" s="45"/>
      <c r="O6" s="45"/>
      <c r="P6" s="47"/>
      <c r="Q6" s="48"/>
      <c r="R6" s="48"/>
      <c r="S6" s="48"/>
      <c r="T6" s="48"/>
    </row>
    <row r="7" spans="1:20" x14ac:dyDescent="0.2">
      <c r="A7" s="43"/>
      <c r="B7" s="44" t="s">
        <v>38</v>
      </c>
      <c r="C7" s="44" t="s">
        <v>32</v>
      </c>
      <c r="D7" s="44" t="s">
        <v>26</v>
      </c>
      <c r="E7" s="44" t="s">
        <v>33</v>
      </c>
      <c r="F7" s="59" t="s">
        <v>26</v>
      </c>
      <c r="G7" s="44" t="str">
        <f t="shared" si="0"/>
        <v>0435005350</v>
      </c>
      <c r="H7" s="44" t="str">
        <f t="shared" si="1"/>
        <v>BC0435005350</v>
      </c>
      <c r="I7" s="45">
        <v>-1.0000332670558961E-2</v>
      </c>
      <c r="J7" s="45">
        <v>-1.113510247207139E-2</v>
      </c>
      <c r="K7" s="45"/>
      <c r="L7" s="45"/>
      <c r="M7" s="45"/>
      <c r="N7" s="45"/>
      <c r="O7" s="45"/>
      <c r="P7" s="47"/>
      <c r="Q7" s="48"/>
      <c r="R7" s="48"/>
      <c r="S7" s="48"/>
      <c r="T7" s="48"/>
    </row>
    <row r="8" spans="1:20" x14ac:dyDescent="0.2">
      <c r="A8" s="43"/>
      <c r="B8" s="44" t="s">
        <v>38</v>
      </c>
      <c r="C8" s="44" t="s">
        <v>33</v>
      </c>
      <c r="D8" s="44" t="s">
        <v>26</v>
      </c>
      <c r="E8" s="44" t="s">
        <v>34</v>
      </c>
      <c r="F8" s="59" t="s">
        <v>26</v>
      </c>
      <c r="G8" s="44" t="str">
        <f t="shared" si="0"/>
        <v>0535006350</v>
      </c>
      <c r="H8" s="44" t="str">
        <f t="shared" si="1"/>
        <v>BC0535006350</v>
      </c>
      <c r="I8" s="45">
        <v>-9.9143741015156172E-3</v>
      </c>
      <c r="J8" s="45">
        <v>-1.5928357706880097E-2</v>
      </c>
      <c r="K8" s="45"/>
      <c r="L8" s="45"/>
      <c r="M8" s="45"/>
      <c r="N8" s="45"/>
      <c r="O8" s="45"/>
      <c r="P8" s="47"/>
      <c r="Q8" s="48"/>
      <c r="R8" s="48"/>
      <c r="S8" s="48"/>
      <c r="T8" s="48"/>
    </row>
    <row r="9" spans="1:20" x14ac:dyDescent="0.2">
      <c r="A9" s="43"/>
      <c r="B9" s="44" t="s">
        <v>38</v>
      </c>
      <c r="C9" s="44" t="s">
        <v>34</v>
      </c>
      <c r="D9" s="44" t="s">
        <v>26</v>
      </c>
      <c r="E9" s="44" t="s">
        <v>35</v>
      </c>
      <c r="F9" s="59" t="s">
        <v>26</v>
      </c>
      <c r="G9" s="44" t="str">
        <f t="shared" si="0"/>
        <v>0635007350</v>
      </c>
      <c r="H9" s="44" t="str">
        <f t="shared" si="1"/>
        <v>BC0635007350</v>
      </c>
      <c r="I9" s="45">
        <v>-8.6309179253795474E-3</v>
      </c>
      <c r="J9" s="45">
        <v>-6.3559322033898358E-2</v>
      </c>
      <c r="K9" s="45"/>
      <c r="L9" s="45"/>
      <c r="M9" s="45"/>
      <c r="N9" s="45"/>
      <c r="O9" s="45"/>
      <c r="P9" s="47"/>
      <c r="Q9" s="48"/>
      <c r="R9" s="48"/>
      <c r="S9" s="48"/>
      <c r="T9" s="48"/>
    </row>
    <row r="10" spans="1:20" x14ac:dyDescent="0.2">
      <c r="A10" s="43"/>
      <c r="B10" s="44" t="s">
        <v>38</v>
      </c>
      <c r="C10" s="44" t="s">
        <v>35</v>
      </c>
      <c r="D10" s="44" t="s">
        <v>26</v>
      </c>
      <c r="E10" s="44" t="s">
        <v>36</v>
      </c>
      <c r="F10" s="59" t="s">
        <v>26</v>
      </c>
      <c r="G10" s="44" t="str">
        <f t="shared" si="0"/>
        <v>0735008350</v>
      </c>
      <c r="H10" s="44" t="str">
        <f t="shared" si="1"/>
        <v>BC0735008350</v>
      </c>
      <c r="I10" s="45">
        <v>3.2615706507805799E-2</v>
      </c>
      <c r="J10" s="45">
        <v>6.0708898944193068E-2</v>
      </c>
      <c r="K10" s="45"/>
      <c r="L10" s="45"/>
      <c r="M10" s="45"/>
      <c r="N10" s="45"/>
      <c r="O10" s="45"/>
      <c r="P10" s="47"/>
      <c r="Q10" s="48"/>
      <c r="R10" s="48"/>
      <c r="S10" s="48"/>
      <c r="T10" s="48"/>
    </row>
    <row r="11" spans="1:20" x14ac:dyDescent="0.2">
      <c r="A11" s="43"/>
      <c r="B11" s="44" t="s">
        <v>38</v>
      </c>
      <c r="C11" s="44" t="s">
        <v>36</v>
      </c>
      <c r="D11" s="44" t="s">
        <v>26</v>
      </c>
      <c r="E11" s="44" t="s">
        <v>37</v>
      </c>
      <c r="F11" s="59" t="s">
        <v>26</v>
      </c>
      <c r="G11" s="44" t="str">
        <f t="shared" si="0"/>
        <v>0835009350</v>
      </c>
      <c r="H11" s="44" t="str">
        <f t="shared" si="1"/>
        <v>BC0835009350</v>
      </c>
      <c r="I11" s="45">
        <v>6.051991142167E-2</v>
      </c>
      <c r="J11" s="45">
        <v>7.2076690972785129E-2</v>
      </c>
      <c r="K11" s="45"/>
      <c r="L11" s="45"/>
      <c r="M11" s="45"/>
      <c r="N11" s="45"/>
      <c r="O11" s="45"/>
      <c r="P11" s="47"/>
      <c r="Q11" s="48"/>
      <c r="R11" s="48"/>
      <c r="S11" s="48"/>
      <c r="T11" s="48"/>
    </row>
    <row r="12" spans="1:20" x14ac:dyDescent="0.2">
      <c r="A12" s="43"/>
      <c r="B12" s="44" t="s">
        <v>38</v>
      </c>
      <c r="C12" s="44" t="s">
        <v>37</v>
      </c>
      <c r="D12" s="44" t="s">
        <v>26</v>
      </c>
      <c r="E12" s="44" t="s">
        <v>25</v>
      </c>
      <c r="F12" s="59" t="s">
        <v>26</v>
      </c>
      <c r="G12" s="44" t="str">
        <f t="shared" si="0"/>
        <v>0935010350</v>
      </c>
      <c r="H12" s="44" t="str">
        <f t="shared" si="1"/>
        <v>BC0935010350</v>
      </c>
      <c r="I12" s="45">
        <v>4.0076834656084456E-2</v>
      </c>
      <c r="J12" s="45">
        <v>5.6308359644570351E-2</v>
      </c>
      <c r="K12" s="45"/>
      <c r="L12" s="45"/>
      <c r="M12" s="45"/>
      <c r="N12" s="45"/>
      <c r="O12" s="45"/>
      <c r="P12" s="47"/>
      <c r="Q12" s="48"/>
      <c r="R12" s="48"/>
      <c r="S12" s="48"/>
      <c r="T12" s="48"/>
    </row>
    <row r="13" spans="1:20" x14ac:dyDescent="0.2">
      <c r="A13" s="43"/>
      <c r="B13" s="44" t="s">
        <v>38</v>
      </c>
      <c r="C13" s="44" t="s">
        <v>25</v>
      </c>
      <c r="D13" s="44" t="s">
        <v>26</v>
      </c>
      <c r="E13" s="44" t="s">
        <v>27</v>
      </c>
      <c r="F13" s="59" t="s">
        <v>26</v>
      </c>
      <c r="G13" s="44" t="str">
        <f t="shared" si="0"/>
        <v>1035011350</v>
      </c>
      <c r="H13" s="44" t="str">
        <f t="shared" si="1"/>
        <v>BC1035011350</v>
      </c>
      <c r="I13" s="45">
        <v>8.3626742630452664E-4</v>
      </c>
      <c r="J13" s="45">
        <v>8.9767096661216295E-3</v>
      </c>
      <c r="K13" s="45"/>
      <c r="L13" s="45"/>
      <c r="M13" s="45"/>
      <c r="N13" s="45"/>
      <c r="O13" s="45"/>
      <c r="P13" s="47"/>
      <c r="Q13" s="48"/>
      <c r="R13" s="48"/>
      <c r="S13" s="48"/>
      <c r="T13" s="48"/>
    </row>
    <row r="14" spans="1:20" x14ac:dyDescent="0.2">
      <c r="A14" s="43"/>
      <c r="B14" s="44" t="s">
        <v>38</v>
      </c>
      <c r="C14" s="44" t="s">
        <v>27</v>
      </c>
      <c r="D14" s="44" t="s">
        <v>26</v>
      </c>
      <c r="E14" s="44" t="s">
        <v>28</v>
      </c>
      <c r="F14" s="59" t="s">
        <v>26</v>
      </c>
      <c r="G14" s="44" t="str">
        <f t="shared" si="0"/>
        <v>1135012350</v>
      </c>
      <c r="H14" s="44" t="str">
        <f t="shared" si="1"/>
        <v>BC1135012350</v>
      </c>
      <c r="I14" s="45">
        <v>-3.8898318221360528E-2</v>
      </c>
      <c r="J14" s="45">
        <v>-5.1663175157020902E-2</v>
      </c>
      <c r="K14" s="45"/>
      <c r="L14" s="45"/>
      <c r="M14" s="45"/>
      <c r="N14" s="45"/>
      <c r="O14" s="45"/>
      <c r="P14" s="47"/>
      <c r="Q14" s="48"/>
      <c r="R14" s="48"/>
      <c r="S14" s="48"/>
      <c r="T14" s="48"/>
    </row>
    <row r="15" spans="1:20" x14ac:dyDescent="0.2">
      <c r="A15" s="53"/>
      <c r="B15" s="49" t="s">
        <v>38</v>
      </c>
      <c r="C15" s="49" t="s">
        <v>28</v>
      </c>
      <c r="D15" s="49" t="s">
        <v>39</v>
      </c>
      <c r="E15" s="49" t="s">
        <v>29</v>
      </c>
      <c r="F15" s="50" t="s">
        <v>39</v>
      </c>
      <c r="G15" s="49" t="str">
        <f t="shared" si="0"/>
        <v>1245001450</v>
      </c>
      <c r="H15" s="49" t="str">
        <f t="shared" si="1"/>
        <v>BC1245001450</v>
      </c>
      <c r="I15" s="48">
        <v>-2.8622542079296331E-2</v>
      </c>
      <c r="J15" s="63">
        <v>-6.3028997527254885E-3</v>
      </c>
      <c r="K15" s="48"/>
      <c r="P15" s="51"/>
    </row>
    <row r="16" spans="1:20" x14ac:dyDescent="0.2">
      <c r="A16" s="53"/>
      <c r="B16" s="49" t="s">
        <v>38</v>
      </c>
      <c r="C16" s="49" t="s">
        <v>29</v>
      </c>
      <c r="D16" s="49" t="s">
        <v>39</v>
      </c>
      <c r="E16" s="49" t="s">
        <v>30</v>
      </c>
      <c r="F16" s="50" t="s">
        <v>39</v>
      </c>
      <c r="G16" s="49" t="str">
        <f t="shared" si="0"/>
        <v>0145002450</v>
      </c>
      <c r="H16" s="49" t="str">
        <f t="shared" si="1"/>
        <v>BC0145002450</v>
      </c>
      <c r="I16" s="48">
        <v>4.4433993375287709E-2</v>
      </c>
      <c r="J16" s="63">
        <v>6.7191032671362866E-2</v>
      </c>
      <c r="K16" s="48"/>
      <c r="P16" s="51"/>
    </row>
    <row r="17" spans="1:20" x14ac:dyDescent="0.2">
      <c r="A17" s="53"/>
      <c r="B17" s="49" t="s">
        <v>38</v>
      </c>
      <c r="C17" s="49" t="s">
        <v>30</v>
      </c>
      <c r="D17" s="49" t="s">
        <v>39</v>
      </c>
      <c r="E17" s="49" t="s">
        <v>31</v>
      </c>
      <c r="F17" s="50" t="s">
        <v>39</v>
      </c>
      <c r="G17" s="49" t="str">
        <f t="shared" si="0"/>
        <v>0245003450</v>
      </c>
      <c r="H17" s="49" t="str">
        <f t="shared" si="1"/>
        <v>BC0245003450</v>
      </c>
      <c r="I17" s="48">
        <v>5.4830084619655016E-2</v>
      </c>
      <c r="J17" s="63">
        <v>3.0694523903152748E-2</v>
      </c>
      <c r="K17" s="48"/>
      <c r="P17" s="51"/>
    </row>
    <row r="18" spans="1:20" x14ac:dyDescent="0.2">
      <c r="A18" s="53"/>
      <c r="B18" s="49" t="s">
        <v>38</v>
      </c>
      <c r="C18" s="49" t="s">
        <v>31</v>
      </c>
      <c r="D18" s="49" t="s">
        <v>39</v>
      </c>
      <c r="E18" s="49" t="s">
        <v>32</v>
      </c>
      <c r="F18" s="50" t="s">
        <v>39</v>
      </c>
      <c r="G18" s="61" t="str">
        <f t="shared" si="0"/>
        <v>0345004450</v>
      </c>
      <c r="H18" s="61" t="str">
        <f t="shared" si="1"/>
        <v>BC0345004450</v>
      </c>
      <c r="I18" s="48">
        <v>-1.0192425689471906E-2</v>
      </c>
      <c r="J18" s="63">
        <v>-2.1177616710529912E-2</v>
      </c>
      <c r="K18" s="48"/>
      <c r="P18" s="51"/>
    </row>
    <row r="19" spans="1:20" x14ac:dyDescent="0.2">
      <c r="A19" s="53"/>
      <c r="B19" s="49" t="s">
        <v>38</v>
      </c>
      <c r="C19" s="49" t="s">
        <v>32</v>
      </c>
      <c r="D19" s="49" t="s">
        <v>39</v>
      </c>
      <c r="E19" s="49" t="s">
        <v>33</v>
      </c>
      <c r="F19" s="50" t="s">
        <v>39</v>
      </c>
      <c r="G19" s="49" t="str">
        <f t="shared" si="0"/>
        <v>0445005450</v>
      </c>
      <c r="H19" s="49" t="str">
        <f t="shared" si="1"/>
        <v>BC0445005450</v>
      </c>
      <c r="I19" s="48">
        <v>-1.6709419713220118E-2</v>
      </c>
      <c r="J19" s="63">
        <v>-2.585377366205106E-2</v>
      </c>
      <c r="K19" s="48"/>
      <c r="P19" s="51"/>
    </row>
    <row r="20" spans="1:20" x14ac:dyDescent="0.2">
      <c r="A20" s="53"/>
      <c r="B20" s="49" t="s">
        <v>38</v>
      </c>
      <c r="C20" s="49" t="s">
        <v>33</v>
      </c>
      <c r="D20" s="49" t="s">
        <v>39</v>
      </c>
      <c r="E20" s="49" t="s">
        <v>34</v>
      </c>
      <c r="F20" s="50" t="s">
        <v>39</v>
      </c>
      <c r="G20" s="49" t="str">
        <f t="shared" si="0"/>
        <v>0545006450</v>
      </c>
      <c r="H20" s="49" t="str">
        <f t="shared" si="1"/>
        <v>BC0545006450</v>
      </c>
      <c r="I20" s="48">
        <v>-1.6062696649377161E-2</v>
      </c>
      <c r="J20" s="63">
        <v>-5.4745495938919083E-3</v>
      </c>
      <c r="K20" s="48"/>
      <c r="P20" s="51"/>
    </row>
    <row r="21" spans="1:20" x14ac:dyDescent="0.2">
      <c r="A21" s="53"/>
      <c r="B21" s="49" t="s">
        <v>38</v>
      </c>
      <c r="C21" s="49" t="s">
        <v>34</v>
      </c>
      <c r="D21" s="49" t="s">
        <v>39</v>
      </c>
      <c r="E21" s="49" t="s">
        <v>35</v>
      </c>
      <c r="F21" s="50" t="s">
        <v>39</v>
      </c>
      <c r="G21" s="49" t="str">
        <f t="shared" si="0"/>
        <v>0645007450</v>
      </c>
      <c r="H21" s="49" t="str">
        <f t="shared" si="1"/>
        <v>BC0645007450</v>
      </c>
      <c r="I21" s="48">
        <v>-1.058786627163566E-2</v>
      </c>
      <c r="J21" s="63">
        <v>-3.2181294496645418E-2</v>
      </c>
      <c r="K21" s="48"/>
      <c r="P21" s="51"/>
    </row>
    <row r="22" spans="1:20" x14ac:dyDescent="0.2">
      <c r="A22" s="53"/>
      <c r="B22" s="49" t="s">
        <v>38</v>
      </c>
      <c r="C22" s="49" t="s">
        <v>35</v>
      </c>
      <c r="D22" s="49" t="s">
        <v>39</v>
      </c>
      <c r="E22" s="49" t="s">
        <v>36</v>
      </c>
      <c r="F22" s="50" t="s">
        <v>39</v>
      </c>
      <c r="G22" s="49" t="str">
        <f t="shared" si="0"/>
        <v>0745008450</v>
      </c>
      <c r="H22" s="49" t="str">
        <f t="shared" si="1"/>
        <v>BC0745008450</v>
      </c>
      <c r="I22" s="48">
        <v>5.8317758761573897E-3</v>
      </c>
      <c r="J22" s="63">
        <v>-2.9177130307387278E-2</v>
      </c>
      <c r="K22" s="48"/>
      <c r="P22" s="51"/>
    </row>
    <row r="23" spans="1:20" x14ac:dyDescent="0.2">
      <c r="A23" s="53"/>
      <c r="B23" s="49" t="s">
        <v>38</v>
      </c>
      <c r="C23" s="49" t="s">
        <v>36</v>
      </c>
      <c r="D23" s="49" t="s">
        <v>39</v>
      </c>
      <c r="E23" s="49" t="s">
        <v>37</v>
      </c>
      <c r="F23" s="50" t="s">
        <v>39</v>
      </c>
      <c r="G23" s="61" t="str">
        <f t="shared" si="0"/>
        <v>0845009450</v>
      </c>
      <c r="H23" s="61" t="str">
        <f t="shared" si="1"/>
        <v>BC0845009450</v>
      </c>
      <c r="I23" s="48">
        <v>5.1031543190612857E-2</v>
      </c>
      <c r="J23" s="63">
        <v>4.5664760987808889E-2</v>
      </c>
      <c r="K23" s="48"/>
      <c r="P23" s="51"/>
    </row>
    <row r="24" spans="1:20" x14ac:dyDescent="0.2">
      <c r="A24" s="53"/>
      <c r="B24" s="49" t="s">
        <v>38</v>
      </c>
      <c r="C24" s="49" t="s">
        <v>37</v>
      </c>
      <c r="D24" s="49" t="s">
        <v>39</v>
      </c>
      <c r="E24" s="49" t="s">
        <v>25</v>
      </c>
      <c r="F24" s="50" t="s">
        <v>39</v>
      </c>
      <c r="G24" s="49" t="str">
        <f t="shared" si="0"/>
        <v>0945010450</v>
      </c>
      <c r="H24" s="49" t="str">
        <f t="shared" si="1"/>
        <v>BC0945010450</v>
      </c>
      <c r="I24" s="48">
        <v>1.7731070685910632E-2</v>
      </c>
      <c r="J24" s="63">
        <v>4.327564784550364E-2</v>
      </c>
      <c r="K24" s="48"/>
      <c r="P24" s="51"/>
    </row>
    <row r="25" spans="1:20" x14ac:dyDescent="0.2">
      <c r="A25" s="53"/>
      <c r="B25" s="49" t="s">
        <v>38</v>
      </c>
      <c r="C25" s="49" t="s">
        <v>25</v>
      </c>
      <c r="D25" s="49" t="s">
        <v>39</v>
      </c>
      <c r="E25" s="49" t="s">
        <v>27</v>
      </c>
      <c r="F25" s="50" t="s">
        <v>39</v>
      </c>
      <c r="G25" s="49" t="str">
        <f t="shared" si="0"/>
        <v>1045011450</v>
      </c>
      <c r="H25" s="49" t="str">
        <f t="shared" si="1"/>
        <v>BC1045011450</v>
      </c>
      <c r="I25" s="48">
        <v>-4.2923180061561484E-4</v>
      </c>
      <c r="J25" s="63">
        <v>6.7488562110181284E-3</v>
      </c>
      <c r="K25" s="48"/>
      <c r="P25" s="51"/>
    </row>
    <row r="26" spans="1:20" x14ac:dyDescent="0.2">
      <c r="A26" s="53"/>
      <c r="B26" s="49" t="s">
        <v>38</v>
      </c>
      <c r="C26" s="49" t="s">
        <v>27</v>
      </c>
      <c r="D26" s="49" t="s">
        <v>39</v>
      </c>
      <c r="E26" s="49" t="s">
        <v>28</v>
      </c>
      <c r="F26" s="50" t="s">
        <v>39</v>
      </c>
      <c r="G26" s="49" t="str">
        <f t="shared" si="0"/>
        <v>1145012450</v>
      </c>
      <c r="H26" s="49" t="str">
        <f t="shared" si="1"/>
        <v>BC1145012450</v>
      </c>
      <c r="I26" s="48">
        <v>-1.0827453138185627E-2</v>
      </c>
      <c r="J26" s="63">
        <v>-1.8627708702674606E-2</v>
      </c>
      <c r="K26" s="48"/>
      <c r="P26" s="51"/>
    </row>
    <row r="27" spans="1:20" x14ac:dyDescent="0.2">
      <c r="A27" s="43"/>
      <c r="B27" s="44" t="s">
        <v>38</v>
      </c>
      <c r="C27" s="60" t="s">
        <v>28</v>
      </c>
      <c r="D27" s="65">
        <v>550</v>
      </c>
      <c r="E27" s="60" t="s">
        <v>29</v>
      </c>
      <c r="F27" s="65">
        <v>550</v>
      </c>
      <c r="G27" s="44" t="str">
        <f t="shared" si="0"/>
        <v>1255001550</v>
      </c>
      <c r="H27" s="44" t="str">
        <f t="shared" si="1"/>
        <v>BC1255001550</v>
      </c>
      <c r="I27" s="45">
        <v>5.4673563328525021E-3</v>
      </c>
      <c r="J27" s="45">
        <v>2.8219604113726437E-2</v>
      </c>
      <c r="K27" s="45"/>
      <c r="L27" s="45"/>
      <c r="M27" s="45"/>
      <c r="N27" s="45"/>
      <c r="O27" s="45"/>
      <c r="P27" s="47"/>
      <c r="Q27" s="48"/>
      <c r="R27" s="48"/>
      <c r="S27" s="48"/>
      <c r="T27" s="48"/>
    </row>
    <row r="28" spans="1:20" x14ac:dyDescent="0.2">
      <c r="A28" s="43"/>
      <c r="B28" s="44" t="s">
        <v>38</v>
      </c>
      <c r="C28" s="60" t="s">
        <v>29</v>
      </c>
      <c r="D28" s="65">
        <v>550</v>
      </c>
      <c r="E28" s="60" t="s">
        <v>30</v>
      </c>
      <c r="F28" s="65">
        <v>550</v>
      </c>
      <c r="G28" s="44" t="str">
        <f t="shared" si="0"/>
        <v>0155002550</v>
      </c>
      <c r="H28" s="44" t="str">
        <f t="shared" si="1"/>
        <v>BC0155002550</v>
      </c>
      <c r="I28" s="45">
        <v>5.7766636562303908E-2</v>
      </c>
      <c r="J28" s="45">
        <v>7.009678011876716E-2</v>
      </c>
      <c r="K28" s="45"/>
      <c r="L28" s="45"/>
      <c r="M28" s="45"/>
      <c r="N28" s="45"/>
      <c r="O28" s="45"/>
      <c r="P28" s="47"/>
      <c r="Q28" s="48"/>
      <c r="R28" s="48"/>
      <c r="S28" s="48"/>
      <c r="T28" s="48"/>
    </row>
    <row r="29" spans="1:20" x14ac:dyDescent="0.2">
      <c r="A29" s="43"/>
      <c r="B29" s="44" t="s">
        <v>38</v>
      </c>
      <c r="C29" s="60" t="s">
        <v>30</v>
      </c>
      <c r="D29" s="65">
        <v>550</v>
      </c>
      <c r="E29" s="60" t="s">
        <v>31</v>
      </c>
      <c r="F29" s="65">
        <v>550</v>
      </c>
      <c r="G29" s="60" t="str">
        <f t="shared" si="0"/>
        <v>0255003550</v>
      </c>
      <c r="H29" s="60" t="str">
        <f t="shared" si="1"/>
        <v>BC0255003550</v>
      </c>
      <c r="I29" s="45">
        <v>5.683746264833682E-2</v>
      </c>
      <c r="J29" s="45">
        <v>4.5063963834811524E-2</v>
      </c>
      <c r="K29" s="45"/>
      <c r="L29" s="45"/>
      <c r="M29" s="45"/>
      <c r="N29" s="45"/>
      <c r="O29" s="45"/>
      <c r="P29" s="47"/>
      <c r="Q29" s="48"/>
      <c r="R29" s="48"/>
      <c r="S29" s="48"/>
      <c r="T29" s="48"/>
    </row>
    <row r="30" spans="1:20" x14ac:dyDescent="0.2">
      <c r="A30" s="43"/>
      <c r="B30" s="44" t="s">
        <v>38</v>
      </c>
      <c r="C30" s="60" t="s">
        <v>31</v>
      </c>
      <c r="D30" s="65">
        <v>550</v>
      </c>
      <c r="E30" s="60" t="s">
        <v>32</v>
      </c>
      <c r="F30" s="65">
        <v>550</v>
      </c>
      <c r="G30" s="44" t="str">
        <f t="shared" si="0"/>
        <v>0355004550</v>
      </c>
      <c r="H30" s="44" t="str">
        <f t="shared" si="1"/>
        <v>BC0355004550</v>
      </c>
      <c r="I30" s="45">
        <v>-1.3183717930751505E-2</v>
      </c>
      <c r="J30" s="45">
        <v>-2.5094197122002247E-2</v>
      </c>
      <c r="K30" s="45"/>
      <c r="L30" s="45"/>
      <c r="M30" s="45"/>
      <c r="N30" s="45"/>
      <c r="O30" s="45"/>
      <c r="P30" s="47"/>
      <c r="Q30" s="48"/>
      <c r="R30" s="48"/>
      <c r="S30" s="48"/>
      <c r="T30" s="48"/>
    </row>
    <row r="31" spans="1:20" x14ac:dyDescent="0.2">
      <c r="A31" s="43"/>
      <c r="B31" s="44" t="s">
        <v>38</v>
      </c>
      <c r="C31" s="60" t="s">
        <v>32</v>
      </c>
      <c r="D31" s="65">
        <v>550</v>
      </c>
      <c r="E31" s="60" t="s">
        <v>33</v>
      </c>
      <c r="F31" s="65">
        <v>550</v>
      </c>
      <c r="G31" s="44" t="str">
        <f t="shared" si="0"/>
        <v>0455005550</v>
      </c>
      <c r="H31" s="44" t="str">
        <f t="shared" si="1"/>
        <v>BC0455005550</v>
      </c>
      <c r="I31" s="45">
        <v>-5.4339300553363223E-4</v>
      </c>
      <c r="J31" s="45">
        <v>-7.6279710823214273E-3</v>
      </c>
      <c r="K31" s="45"/>
      <c r="L31" s="45"/>
      <c r="M31" s="45"/>
      <c r="N31" s="45"/>
      <c r="O31" s="45"/>
      <c r="P31" s="47"/>
      <c r="Q31" s="48"/>
      <c r="R31" s="48"/>
      <c r="S31" s="48"/>
      <c r="T31" s="48"/>
    </row>
    <row r="32" spans="1:20" x14ac:dyDescent="0.2">
      <c r="A32" s="43"/>
      <c r="B32" s="44" t="s">
        <v>38</v>
      </c>
      <c r="C32" s="60" t="s">
        <v>33</v>
      </c>
      <c r="D32" s="65">
        <v>550</v>
      </c>
      <c r="E32" s="60" t="s">
        <v>34</v>
      </c>
      <c r="F32" s="65">
        <v>550</v>
      </c>
      <c r="G32" s="44" t="str">
        <f t="shared" si="0"/>
        <v>0555006550</v>
      </c>
      <c r="H32" s="44" t="str">
        <f t="shared" si="1"/>
        <v>BC0555006550</v>
      </c>
      <c r="I32" s="45">
        <v>-1.2818652847971835E-2</v>
      </c>
      <c r="J32" s="45">
        <v>-1.5539520642805038E-2</v>
      </c>
      <c r="K32" s="45"/>
      <c r="L32" s="45"/>
      <c r="M32" s="45"/>
      <c r="N32" s="45"/>
      <c r="O32" s="45"/>
      <c r="P32" s="47"/>
      <c r="Q32" s="48"/>
      <c r="R32" s="48"/>
      <c r="S32" s="48"/>
      <c r="T32" s="48"/>
    </row>
    <row r="33" spans="1:20" x14ac:dyDescent="0.2">
      <c r="A33" s="43"/>
      <c r="B33" s="44" t="s">
        <v>38</v>
      </c>
      <c r="C33" s="60" t="s">
        <v>34</v>
      </c>
      <c r="D33" s="65">
        <v>550</v>
      </c>
      <c r="E33" s="60" t="s">
        <v>35</v>
      </c>
      <c r="F33" s="65">
        <v>550</v>
      </c>
      <c r="G33" s="44" t="str">
        <f t="shared" si="0"/>
        <v>0655007550</v>
      </c>
      <c r="H33" s="44" t="str">
        <f t="shared" si="1"/>
        <v>BC0655007550</v>
      </c>
      <c r="I33" s="45">
        <v>-1.0607652059576367E-2</v>
      </c>
      <c r="J33" s="45">
        <v>-2.5156935341911768E-2</v>
      </c>
      <c r="K33" s="45"/>
      <c r="L33" s="45"/>
      <c r="M33" s="45"/>
      <c r="N33" s="45"/>
      <c r="O33" s="45"/>
      <c r="P33" s="47"/>
      <c r="Q33" s="48"/>
      <c r="R33" s="48"/>
      <c r="S33" s="48"/>
      <c r="T33" s="48"/>
    </row>
    <row r="34" spans="1:20" x14ac:dyDescent="0.2">
      <c r="A34" s="43"/>
      <c r="B34" s="44" t="s">
        <v>38</v>
      </c>
      <c r="C34" s="60" t="s">
        <v>35</v>
      </c>
      <c r="D34" s="65">
        <v>550</v>
      </c>
      <c r="E34" s="60" t="s">
        <v>36</v>
      </c>
      <c r="F34" s="65">
        <v>550</v>
      </c>
      <c r="G34" s="44" t="str">
        <f t="shared" si="0"/>
        <v>0755008550</v>
      </c>
      <c r="H34" s="44" t="str">
        <f t="shared" si="1"/>
        <v>BC0755008550</v>
      </c>
      <c r="I34" s="45">
        <v>-1.9046449671139738E-3</v>
      </c>
      <c r="J34" s="45">
        <v>-4.0655365018910927E-2</v>
      </c>
      <c r="K34" s="45"/>
      <c r="L34" s="45"/>
      <c r="M34" s="45"/>
      <c r="N34" s="45"/>
      <c r="O34" s="45"/>
      <c r="P34" s="47"/>
      <c r="Q34" s="48"/>
      <c r="R34" s="48"/>
      <c r="S34" s="48"/>
      <c r="T34" s="48"/>
    </row>
    <row r="35" spans="1:20" x14ac:dyDescent="0.2">
      <c r="A35" s="43"/>
      <c r="B35" s="44" t="s">
        <v>38</v>
      </c>
      <c r="C35" s="60" t="s">
        <v>36</v>
      </c>
      <c r="D35" s="65">
        <v>550</v>
      </c>
      <c r="E35" s="60" t="s">
        <v>37</v>
      </c>
      <c r="F35" s="65">
        <v>550</v>
      </c>
      <c r="G35" s="60" t="str">
        <f t="shared" si="0"/>
        <v>0855009550</v>
      </c>
      <c r="H35" s="60" t="str">
        <f t="shared" si="1"/>
        <v>BC0855009550</v>
      </c>
      <c r="I35" s="45">
        <v>2.9643387575716482E-2</v>
      </c>
      <c r="J35" s="45">
        <v>2.4536662164931611E-2</v>
      </c>
      <c r="K35" s="45"/>
      <c r="L35" s="45"/>
      <c r="M35" s="45"/>
      <c r="N35" s="45"/>
      <c r="O35" s="45"/>
      <c r="P35" s="47"/>
      <c r="Q35" s="48"/>
      <c r="R35" s="48"/>
      <c r="S35" s="48"/>
      <c r="T35" s="48"/>
    </row>
    <row r="36" spans="1:20" x14ac:dyDescent="0.2">
      <c r="A36" s="43"/>
      <c r="B36" s="44" t="s">
        <v>38</v>
      </c>
      <c r="C36" s="60" t="s">
        <v>37</v>
      </c>
      <c r="D36" s="65">
        <v>550</v>
      </c>
      <c r="E36" s="60" t="s">
        <v>25</v>
      </c>
      <c r="F36" s="65">
        <v>550</v>
      </c>
      <c r="G36" s="44" t="str">
        <f t="shared" si="0"/>
        <v>0955010550</v>
      </c>
      <c r="H36" s="44" t="str">
        <f t="shared" si="1"/>
        <v>BC0955010550</v>
      </c>
      <c r="I36" s="45">
        <v>2.2963461759613391E-3</v>
      </c>
      <c r="J36" s="45">
        <v>2.3220984180350589E-2</v>
      </c>
      <c r="K36" s="45"/>
      <c r="L36" s="45"/>
      <c r="M36" s="45"/>
      <c r="N36" s="45"/>
      <c r="O36" s="45"/>
      <c r="P36" s="47"/>
      <c r="Q36" s="48"/>
      <c r="R36" s="48"/>
      <c r="S36" s="48"/>
      <c r="T36" s="48"/>
    </row>
    <row r="37" spans="1:20" x14ac:dyDescent="0.2">
      <c r="A37" s="43"/>
      <c r="B37" s="44" t="s">
        <v>38</v>
      </c>
      <c r="C37" s="60" t="s">
        <v>25</v>
      </c>
      <c r="D37" s="65">
        <v>550</v>
      </c>
      <c r="E37" s="60" t="s">
        <v>27</v>
      </c>
      <c r="F37" s="65">
        <v>550</v>
      </c>
      <c r="G37" s="44" t="str">
        <f t="shared" si="0"/>
        <v>1055011550</v>
      </c>
      <c r="H37" s="44" t="str">
        <f t="shared" si="1"/>
        <v>BC1055011550</v>
      </c>
      <c r="I37" s="45">
        <v>-1.4956811563668571E-2</v>
      </c>
      <c r="J37" s="45">
        <v>-1.7114173088309204E-2</v>
      </c>
      <c r="K37" s="45"/>
      <c r="L37" s="45"/>
      <c r="M37" s="45"/>
      <c r="N37" s="45"/>
      <c r="O37" s="45"/>
      <c r="P37" s="47"/>
      <c r="Q37" s="48"/>
      <c r="R37" s="48"/>
      <c r="S37" s="48"/>
      <c r="T37" s="48"/>
    </row>
    <row r="38" spans="1:20" x14ac:dyDescent="0.2">
      <c r="A38" s="43"/>
      <c r="B38" s="44" t="s">
        <v>38</v>
      </c>
      <c r="C38" s="60" t="s">
        <v>27</v>
      </c>
      <c r="D38" s="65">
        <v>550</v>
      </c>
      <c r="E38" s="60" t="s">
        <v>28</v>
      </c>
      <c r="F38" s="65">
        <v>550</v>
      </c>
      <c r="G38" s="44" t="str">
        <f t="shared" si="0"/>
        <v>1155012550</v>
      </c>
      <c r="H38" s="44" t="str">
        <f t="shared" si="1"/>
        <v>BC1155012550</v>
      </c>
      <c r="I38" s="45">
        <v>-1.0362638750258168E-2</v>
      </c>
      <c r="J38" s="45">
        <v>-6.0897440968654681E-4</v>
      </c>
      <c r="K38" s="45"/>
      <c r="L38" s="45"/>
      <c r="M38" s="45"/>
      <c r="N38" s="45"/>
      <c r="O38" s="45"/>
      <c r="P38" s="47"/>
      <c r="Q38" s="48"/>
      <c r="R38" s="48"/>
      <c r="S38" s="48"/>
      <c r="T38" s="48"/>
    </row>
    <row r="39" spans="1:20" x14ac:dyDescent="0.2">
      <c r="A39" s="52"/>
      <c r="B39" s="49" t="s">
        <v>38</v>
      </c>
      <c r="C39" s="49" t="s">
        <v>28</v>
      </c>
      <c r="D39" s="66">
        <v>650</v>
      </c>
      <c r="E39" s="49" t="s">
        <v>29</v>
      </c>
      <c r="F39" s="67">
        <v>650</v>
      </c>
      <c r="G39" s="62" t="str">
        <f t="shared" si="0"/>
        <v>1265001650</v>
      </c>
      <c r="H39" s="62" t="str">
        <f t="shared" si="1"/>
        <v>BC1265001650</v>
      </c>
      <c r="I39" s="63">
        <v>-5.502376109406959E-3</v>
      </c>
      <c r="J39" s="63">
        <v>2.529770915672782E-2</v>
      </c>
      <c r="K39" s="48"/>
      <c r="P39" s="51"/>
    </row>
    <row r="40" spans="1:20" x14ac:dyDescent="0.2">
      <c r="A40" s="52"/>
      <c r="B40" s="49" t="s">
        <v>38</v>
      </c>
      <c r="C40" s="49" t="s">
        <v>29</v>
      </c>
      <c r="D40" s="66">
        <v>650</v>
      </c>
      <c r="E40" s="49" t="s">
        <v>30</v>
      </c>
      <c r="F40" s="67">
        <v>650</v>
      </c>
      <c r="G40" s="62" t="str">
        <f t="shared" si="0"/>
        <v>0165002650</v>
      </c>
      <c r="H40" s="62" t="str">
        <f t="shared" si="1"/>
        <v>BC0165002650</v>
      </c>
      <c r="I40" s="63">
        <v>4.6757212281420414E-2</v>
      </c>
      <c r="J40" s="63">
        <v>6.3762976456531645E-2</v>
      </c>
      <c r="K40" s="48"/>
      <c r="P40" s="51"/>
    </row>
    <row r="41" spans="1:20" x14ac:dyDescent="0.2">
      <c r="A41" s="52"/>
      <c r="B41" s="49" t="s">
        <v>38</v>
      </c>
      <c r="C41" s="49" t="s">
        <v>30</v>
      </c>
      <c r="D41" s="66">
        <v>650</v>
      </c>
      <c r="E41" s="49" t="s">
        <v>31</v>
      </c>
      <c r="F41" s="67">
        <v>650</v>
      </c>
      <c r="G41" s="62" t="str">
        <f t="shared" si="0"/>
        <v>0265003650</v>
      </c>
      <c r="H41" s="62" t="str">
        <f t="shared" si="1"/>
        <v>BC0265003650</v>
      </c>
      <c r="I41" s="63">
        <v>6.0033874151405632E-2</v>
      </c>
      <c r="J41" s="63">
        <v>4.9875522123775905E-2</v>
      </c>
      <c r="K41" s="48"/>
      <c r="P41" s="51"/>
    </row>
    <row r="42" spans="1:20" x14ac:dyDescent="0.2">
      <c r="A42" s="52"/>
      <c r="B42" s="49" t="s">
        <v>38</v>
      </c>
      <c r="C42" s="49" t="s">
        <v>31</v>
      </c>
      <c r="D42" s="66">
        <v>650</v>
      </c>
      <c r="E42" s="49" t="s">
        <v>32</v>
      </c>
      <c r="F42" s="67">
        <v>650</v>
      </c>
      <c r="G42" s="62" t="str">
        <f t="shared" si="0"/>
        <v>0365004650</v>
      </c>
      <c r="H42" s="62" t="str">
        <f t="shared" si="1"/>
        <v>BC0365004650</v>
      </c>
      <c r="I42" s="63">
        <v>1.0716131531152884E-2</v>
      </c>
      <c r="J42" s="63">
        <v>-3.5636160605032165E-3</v>
      </c>
      <c r="K42" s="48"/>
      <c r="P42" s="51"/>
    </row>
    <row r="43" spans="1:20" x14ac:dyDescent="0.2">
      <c r="A43" s="52"/>
      <c r="B43" s="49" t="s">
        <v>38</v>
      </c>
      <c r="C43" s="49" t="s">
        <v>32</v>
      </c>
      <c r="D43" s="66">
        <v>650</v>
      </c>
      <c r="E43" s="49" t="s">
        <v>33</v>
      </c>
      <c r="F43" s="67">
        <v>650</v>
      </c>
      <c r="G43" s="62" t="str">
        <f t="shared" si="0"/>
        <v>0465005650</v>
      </c>
      <c r="H43" s="62" t="str">
        <f t="shared" si="1"/>
        <v>BC0465005650</v>
      </c>
      <c r="I43" s="63">
        <v>1.1682468515832988E-3</v>
      </c>
      <c r="J43" s="63">
        <v>-2.8201990080759299E-3</v>
      </c>
      <c r="K43" s="48"/>
      <c r="P43" s="51"/>
    </row>
    <row r="44" spans="1:20" x14ac:dyDescent="0.2">
      <c r="A44" s="52"/>
      <c r="B44" s="49" t="s">
        <v>38</v>
      </c>
      <c r="C44" s="49" t="s">
        <v>33</v>
      </c>
      <c r="D44" s="66">
        <v>650</v>
      </c>
      <c r="E44" s="49" t="s">
        <v>34</v>
      </c>
      <c r="F44" s="67">
        <v>650</v>
      </c>
      <c r="G44" s="62" t="str">
        <f t="shared" si="0"/>
        <v>0565006650</v>
      </c>
      <c r="H44" s="62" t="str">
        <f t="shared" si="1"/>
        <v>BC0565006650</v>
      </c>
      <c r="I44" s="63">
        <v>-1.575575348305671E-2</v>
      </c>
      <c r="J44" s="63">
        <v>-1.7175503080813191E-2</v>
      </c>
      <c r="K44" s="48"/>
      <c r="P44" s="51"/>
    </row>
    <row r="45" spans="1:20" x14ac:dyDescent="0.2">
      <c r="A45" s="52"/>
      <c r="B45" s="49" t="s">
        <v>38</v>
      </c>
      <c r="C45" s="49" t="s">
        <v>34</v>
      </c>
      <c r="D45" s="66">
        <v>650</v>
      </c>
      <c r="E45" s="49" t="s">
        <v>35</v>
      </c>
      <c r="F45" s="67">
        <v>650</v>
      </c>
      <c r="G45" s="62" t="str">
        <f t="shared" si="0"/>
        <v>0665007650</v>
      </c>
      <c r="H45" s="62" t="str">
        <f t="shared" si="1"/>
        <v>BC0665007650</v>
      </c>
      <c r="I45" s="63">
        <v>1.0977185789140738E-2</v>
      </c>
      <c r="J45" s="63">
        <v>8.092801119113554E-4</v>
      </c>
      <c r="K45" s="48"/>
      <c r="P45" s="51"/>
    </row>
    <row r="46" spans="1:20" x14ac:dyDescent="0.2">
      <c r="A46" s="52"/>
      <c r="B46" s="49" t="s">
        <v>38</v>
      </c>
      <c r="C46" s="49" t="s">
        <v>35</v>
      </c>
      <c r="D46" s="66">
        <v>650</v>
      </c>
      <c r="E46" s="49" t="s">
        <v>36</v>
      </c>
      <c r="F46" s="67">
        <v>650</v>
      </c>
      <c r="G46" s="62" t="str">
        <f t="shared" si="0"/>
        <v>0765008650</v>
      </c>
      <c r="H46" s="62" t="str">
        <f t="shared" si="1"/>
        <v>BC0765008650</v>
      </c>
      <c r="I46" s="63">
        <v>7.4186960576059224E-3</v>
      </c>
      <c r="J46" s="63">
        <v>-9.709950331647935E-3</v>
      </c>
      <c r="K46" s="48"/>
      <c r="P46" s="51"/>
    </row>
    <row r="47" spans="1:20" x14ac:dyDescent="0.2">
      <c r="A47" s="52"/>
      <c r="B47" s="49" t="s">
        <v>38</v>
      </c>
      <c r="C47" s="49" t="s">
        <v>36</v>
      </c>
      <c r="D47" s="66">
        <v>650</v>
      </c>
      <c r="E47" s="49" t="s">
        <v>37</v>
      </c>
      <c r="F47" s="67">
        <v>650</v>
      </c>
      <c r="G47" s="62" t="str">
        <f t="shared" si="0"/>
        <v>0865009650</v>
      </c>
      <c r="H47" s="62" t="str">
        <f t="shared" si="1"/>
        <v>BC0865009650</v>
      </c>
      <c r="I47" s="63">
        <v>1.6135076537129398E-2</v>
      </c>
      <c r="J47" s="63">
        <v>-1.5911575964524804E-3</v>
      </c>
      <c r="K47" s="48"/>
      <c r="P47" s="51"/>
    </row>
    <row r="48" spans="1:20" x14ac:dyDescent="0.2">
      <c r="A48" s="52"/>
      <c r="B48" s="49" t="s">
        <v>38</v>
      </c>
      <c r="C48" s="49" t="s">
        <v>37</v>
      </c>
      <c r="D48" s="66">
        <v>650</v>
      </c>
      <c r="E48" s="49" t="s">
        <v>25</v>
      </c>
      <c r="F48" s="67">
        <v>650</v>
      </c>
      <c r="G48" s="62" t="str">
        <f t="shared" si="0"/>
        <v>0965010650</v>
      </c>
      <c r="H48" s="62" t="str">
        <f t="shared" si="1"/>
        <v>BC0965010650</v>
      </c>
      <c r="I48" s="63">
        <v>-4.3631068844048994E-3</v>
      </c>
      <c r="J48" s="63">
        <v>1.78247766079511E-2</v>
      </c>
      <c r="K48" s="48"/>
      <c r="P48" s="51"/>
    </row>
    <row r="49" spans="1:20" x14ac:dyDescent="0.2">
      <c r="A49" s="52"/>
      <c r="B49" s="49" t="s">
        <v>38</v>
      </c>
      <c r="C49" s="49" t="s">
        <v>25</v>
      </c>
      <c r="D49" s="66">
        <v>650</v>
      </c>
      <c r="E49" s="49" t="s">
        <v>27</v>
      </c>
      <c r="F49" s="67">
        <v>650</v>
      </c>
      <c r="G49" s="62" t="str">
        <f t="shared" si="0"/>
        <v>1065011650</v>
      </c>
      <c r="H49" s="62" t="str">
        <f t="shared" si="1"/>
        <v>BC1065011650</v>
      </c>
      <c r="I49" s="63">
        <v>-2.9282067058771299E-2</v>
      </c>
      <c r="J49" s="63">
        <v>-1.8309771804887152E-2</v>
      </c>
      <c r="K49" s="48"/>
      <c r="P49" s="51"/>
    </row>
    <row r="50" spans="1:20" x14ac:dyDescent="0.2">
      <c r="A50" s="52"/>
      <c r="B50" s="49" t="s">
        <v>38</v>
      </c>
      <c r="C50" s="49" t="s">
        <v>27</v>
      </c>
      <c r="D50" s="66">
        <v>650</v>
      </c>
      <c r="E50" s="49" t="s">
        <v>28</v>
      </c>
      <c r="F50" s="67">
        <v>650</v>
      </c>
      <c r="G50" s="62" t="str">
        <f t="shared" si="0"/>
        <v>1165012650</v>
      </c>
      <c r="H50" s="62" t="str">
        <f t="shared" si="1"/>
        <v>BC1165012650</v>
      </c>
      <c r="I50" s="63">
        <v>-8.6230867632044912E-3</v>
      </c>
      <c r="J50" s="63">
        <v>-1.7723804375137587E-2</v>
      </c>
      <c r="K50" s="48"/>
      <c r="P50" s="51"/>
    </row>
    <row r="51" spans="1:20" x14ac:dyDescent="0.2">
      <c r="A51" s="43" t="s">
        <v>47</v>
      </c>
      <c r="B51" s="44" t="s">
        <v>38</v>
      </c>
      <c r="C51" s="44" t="s">
        <v>27</v>
      </c>
      <c r="D51" s="44" t="s">
        <v>26</v>
      </c>
      <c r="E51" s="44" t="s">
        <v>29</v>
      </c>
      <c r="F51" s="59" t="s">
        <v>26</v>
      </c>
      <c r="G51" s="44" t="str">
        <f t="shared" si="0"/>
        <v>1135001350</v>
      </c>
      <c r="H51" s="44" t="str">
        <f t="shared" si="1"/>
        <v>BC1135001350</v>
      </c>
      <c r="I51" s="45">
        <v>-6.7398467390405281E-2</v>
      </c>
      <c r="J51" s="45">
        <v>-5.2651197860032556E-2</v>
      </c>
      <c r="K51" s="45"/>
      <c r="L51" s="45"/>
      <c r="M51" s="45"/>
      <c r="N51" s="45"/>
      <c r="O51" s="45"/>
      <c r="P51" s="47"/>
      <c r="Q51" s="48"/>
      <c r="R51" s="48"/>
      <c r="S51" s="48"/>
      <c r="T51" s="48"/>
    </row>
    <row r="52" spans="1:20" x14ac:dyDescent="0.2">
      <c r="A52" s="43"/>
      <c r="B52" s="44" t="s">
        <v>38</v>
      </c>
      <c r="C52" s="44" t="s">
        <v>28</v>
      </c>
      <c r="D52" s="44" t="s">
        <v>26</v>
      </c>
      <c r="E52" s="44" t="s">
        <v>30</v>
      </c>
      <c r="F52" s="59" t="s">
        <v>26</v>
      </c>
      <c r="G52" s="44" t="str">
        <f t="shared" si="0"/>
        <v>1235002350</v>
      </c>
      <c r="H52" s="44" t="str">
        <f t="shared" si="1"/>
        <v>BC1235002350</v>
      </c>
      <c r="I52" s="45">
        <v>-1.4983433115086653E-3</v>
      </c>
      <c r="J52" s="45">
        <v>2.3278062907587316E-2</v>
      </c>
      <c r="K52" s="45"/>
      <c r="L52" s="45"/>
      <c r="M52" s="45"/>
      <c r="N52" s="45"/>
      <c r="O52" s="45"/>
      <c r="P52" s="47"/>
      <c r="Q52" s="48"/>
      <c r="R52" s="48"/>
      <c r="S52" s="48"/>
      <c r="T52" s="48"/>
    </row>
    <row r="53" spans="1:20" x14ac:dyDescent="0.2">
      <c r="A53" s="43"/>
      <c r="B53" s="44" t="s">
        <v>38</v>
      </c>
      <c r="C53" s="44" t="s">
        <v>29</v>
      </c>
      <c r="D53" s="44" t="s">
        <v>26</v>
      </c>
      <c r="E53" s="44" t="s">
        <v>31</v>
      </c>
      <c r="F53" s="59" t="s">
        <v>26</v>
      </c>
      <c r="G53" s="44" t="str">
        <f t="shared" si="0"/>
        <v>0135003350</v>
      </c>
      <c r="H53" s="44" t="str">
        <f t="shared" si="1"/>
        <v>BC0135003350</v>
      </c>
      <c r="I53" s="45">
        <v>7.5362346829568119E-2</v>
      </c>
      <c r="J53" s="45">
        <v>6.535043534112675E-2</v>
      </c>
      <c r="K53" s="45"/>
      <c r="L53" s="45"/>
      <c r="M53" s="45"/>
      <c r="N53" s="45"/>
      <c r="O53" s="45"/>
      <c r="P53" s="47"/>
      <c r="Q53" s="48"/>
      <c r="R53" s="48"/>
      <c r="S53" s="48"/>
      <c r="T53" s="48"/>
    </row>
    <row r="54" spans="1:20" x14ac:dyDescent="0.2">
      <c r="A54" s="43"/>
      <c r="B54" s="44" t="s">
        <v>38</v>
      </c>
      <c r="C54" s="44" t="s">
        <v>30</v>
      </c>
      <c r="D54" s="44" t="s">
        <v>26</v>
      </c>
      <c r="E54" s="44" t="s">
        <v>32</v>
      </c>
      <c r="F54" s="59" t="s">
        <v>26</v>
      </c>
      <c r="G54" s="44" t="str">
        <f t="shared" si="0"/>
        <v>0235004350</v>
      </c>
      <c r="H54" s="44" t="str">
        <f t="shared" si="1"/>
        <v>BC0235004350</v>
      </c>
      <c r="I54" s="45">
        <v>5.3422655917973669E-2</v>
      </c>
      <c r="J54" s="45">
        <v>3.8726606617762505E-2</v>
      </c>
      <c r="K54" s="45"/>
      <c r="L54" s="45"/>
      <c r="M54" s="45"/>
      <c r="N54" s="45"/>
      <c r="O54" s="45"/>
      <c r="P54" s="47"/>
      <c r="Q54" s="48"/>
      <c r="R54" s="48"/>
      <c r="S54" s="48"/>
      <c r="T54" s="48"/>
    </row>
    <row r="55" spans="1:20" x14ac:dyDescent="0.2">
      <c r="A55" s="43"/>
      <c r="B55" s="44" t="s">
        <v>38</v>
      </c>
      <c r="C55" s="44" t="s">
        <v>31</v>
      </c>
      <c r="D55" s="44" t="s">
        <v>26</v>
      </c>
      <c r="E55" s="44" t="s">
        <v>33</v>
      </c>
      <c r="F55" s="59" t="s">
        <v>26</v>
      </c>
      <c r="G55" s="44" t="str">
        <f t="shared" si="0"/>
        <v>0335005350</v>
      </c>
      <c r="H55" s="44" t="str">
        <f t="shared" si="1"/>
        <v>BC0335005350</v>
      </c>
      <c r="I55" s="45">
        <v>-1.6619931573411302E-2</v>
      </c>
      <c r="J55" s="45">
        <v>-1.585874408885013E-2</v>
      </c>
      <c r="K55" s="45"/>
      <c r="L55" s="45"/>
      <c r="M55" s="45"/>
      <c r="N55" s="45"/>
      <c r="O55" s="45"/>
      <c r="P55" s="47"/>
      <c r="Q55" s="48"/>
      <c r="R55" s="48"/>
      <c r="S55" s="48"/>
      <c r="T55" s="48"/>
    </row>
    <row r="56" spans="1:20" x14ac:dyDescent="0.2">
      <c r="A56" s="43"/>
      <c r="B56" s="44" t="s">
        <v>38</v>
      </c>
      <c r="C56" s="44" t="s">
        <v>32</v>
      </c>
      <c r="D56" s="44" t="s">
        <v>26</v>
      </c>
      <c r="E56" s="44" t="s">
        <v>34</v>
      </c>
      <c r="F56" s="59" t="s">
        <v>26</v>
      </c>
      <c r="G56" s="44" t="str">
        <f t="shared" si="0"/>
        <v>0435006350</v>
      </c>
      <c r="H56" s="44" t="str">
        <f t="shared" si="1"/>
        <v>BC0435006350</v>
      </c>
      <c r="I56" s="45">
        <v>-3.0032578451443994E-2</v>
      </c>
      <c r="J56" s="45">
        <v>-2.9162700068350384E-2</v>
      </c>
      <c r="K56" s="45"/>
      <c r="L56" s="45"/>
      <c r="M56" s="45"/>
      <c r="N56" s="45"/>
      <c r="O56" s="45"/>
      <c r="P56" s="47"/>
      <c r="Q56" s="48"/>
      <c r="R56" s="48"/>
      <c r="S56" s="48"/>
      <c r="T56" s="48"/>
    </row>
    <row r="57" spans="1:20" x14ac:dyDescent="0.2">
      <c r="A57" s="43"/>
      <c r="B57" s="44" t="s">
        <v>38</v>
      </c>
      <c r="C57" s="44" t="s">
        <v>33</v>
      </c>
      <c r="D57" s="44" t="s">
        <v>26</v>
      </c>
      <c r="E57" s="44" t="s">
        <v>35</v>
      </c>
      <c r="F57" s="59" t="s">
        <v>26</v>
      </c>
      <c r="G57" s="44" t="str">
        <f t="shared" si="0"/>
        <v>0535007350</v>
      </c>
      <c r="H57" s="44" t="str">
        <f t="shared" si="1"/>
        <v>BC0535007350</v>
      </c>
      <c r="I57" s="45">
        <v>-3.8101922897115968E-2</v>
      </c>
      <c r="J57" s="45">
        <v>-0.10537181718819577</v>
      </c>
      <c r="K57" s="45"/>
      <c r="L57" s="45"/>
      <c r="M57" s="45"/>
      <c r="N57" s="45"/>
      <c r="O57" s="45"/>
      <c r="P57" s="47"/>
      <c r="Q57" s="48"/>
      <c r="R57" s="48"/>
      <c r="S57" s="48"/>
      <c r="T57" s="48"/>
    </row>
    <row r="58" spans="1:20" x14ac:dyDescent="0.2">
      <c r="A58" s="43"/>
      <c r="B58" s="44" t="s">
        <v>38</v>
      </c>
      <c r="C58" s="44" t="s">
        <v>34</v>
      </c>
      <c r="D58" s="44" t="s">
        <v>26</v>
      </c>
      <c r="E58" s="44" t="s">
        <v>36</v>
      </c>
      <c r="F58" s="59" t="s">
        <v>26</v>
      </c>
      <c r="G58" s="44" t="str">
        <f t="shared" si="0"/>
        <v>0635008350</v>
      </c>
      <c r="H58" s="44" t="str">
        <f t="shared" si="1"/>
        <v>BC0635008350</v>
      </c>
      <c r="I58" s="45">
        <v>2.7923595712025427E-2</v>
      </c>
      <c r="J58" s="45">
        <v>-6.7090395480224885E-3</v>
      </c>
      <c r="K58" s="45"/>
      <c r="L58" s="45"/>
      <c r="M58" s="45"/>
      <c r="N58" s="45"/>
      <c r="O58" s="45"/>
      <c r="P58" s="47"/>
      <c r="Q58" s="48"/>
      <c r="R58" s="48"/>
      <c r="S58" s="48"/>
      <c r="T58" s="48"/>
    </row>
    <row r="59" spans="1:20" x14ac:dyDescent="0.2">
      <c r="A59" s="43"/>
      <c r="B59" s="44" t="s">
        <v>38</v>
      </c>
      <c r="C59" s="44" t="s">
        <v>35</v>
      </c>
      <c r="D59" s="44" t="s">
        <v>26</v>
      </c>
      <c r="E59" s="44" t="s">
        <v>37</v>
      </c>
      <c r="F59" s="59" t="s">
        <v>26</v>
      </c>
      <c r="G59" s="44" t="str">
        <f t="shared" si="0"/>
        <v>0735009350</v>
      </c>
      <c r="H59" s="44" t="str">
        <f t="shared" si="1"/>
        <v>BC0735009350</v>
      </c>
      <c r="I59" s="45">
        <v>4.4839391231089522E-2</v>
      </c>
      <c r="J59" s="45">
        <v>4.240321769733546E-2</v>
      </c>
      <c r="K59" s="45"/>
      <c r="L59" s="45"/>
      <c r="M59" s="45"/>
      <c r="N59" s="45"/>
      <c r="O59" s="45"/>
      <c r="P59" s="47"/>
      <c r="Q59" s="48"/>
      <c r="R59" s="48"/>
      <c r="S59" s="48"/>
      <c r="T59" s="48"/>
    </row>
    <row r="60" spans="1:20" x14ac:dyDescent="0.2">
      <c r="A60" s="43"/>
      <c r="B60" s="44" t="s">
        <v>38</v>
      </c>
      <c r="C60" s="44" t="s">
        <v>36</v>
      </c>
      <c r="D60" s="44" t="s">
        <v>26</v>
      </c>
      <c r="E60" s="44" t="s">
        <v>25</v>
      </c>
      <c r="F60" s="59" t="s">
        <v>26</v>
      </c>
      <c r="G60" s="44" t="str">
        <f t="shared" si="0"/>
        <v>0835010350</v>
      </c>
      <c r="H60" s="44" t="str">
        <f t="shared" si="1"/>
        <v>BC0835010350</v>
      </c>
      <c r="I60" s="45">
        <v>8.9269070189731986E-2</v>
      </c>
      <c r="J60" s="45">
        <v>0.10421442606009745</v>
      </c>
      <c r="K60" s="45"/>
      <c r="L60" s="45"/>
      <c r="M60" s="45"/>
      <c r="N60" s="45"/>
      <c r="O60" s="45"/>
      <c r="P60" s="47"/>
      <c r="Q60" s="48"/>
      <c r="R60" s="48"/>
      <c r="S60" s="48"/>
      <c r="T60" s="48"/>
    </row>
    <row r="61" spans="1:20" x14ac:dyDescent="0.2">
      <c r="A61" s="43"/>
      <c r="B61" s="44" t="s">
        <v>38</v>
      </c>
      <c r="C61" s="44" t="s">
        <v>37</v>
      </c>
      <c r="D61" s="44" t="s">
        <v>26</v>
      </c>
      <c r="E61" s="44" t="s">
        <v>27</v>
      </c>
      <c r="F61" s="59" t="s">
        <v>26</v>
      </c>
      <c r="G61" s="44" t="str">
        <f t="shared" si="0"/>
        <v>0935011350</v>
      </c>
      <c r="H61" s="44" t="str">
        <f t="shared" si="1"/>
        <v>BC0935011350</v>
      </c>
      <c r="I61" s="45">
        <v>4.1589325686875456E-2</v>
      </c>
      <c r="J61" s="45">
        <v>6.5437430936419669E-2</v>
      </c>
      <c r="K61" s="45"/>
      <c r="L61" s="45"/>
      <c r="M61" s="45"/>
      <c r="N61" s="45"/>
      <c r="O61" s="45"/>
      <c r="P61" s="47"/>
      <c r="Q61" s="48"/>
      <c r="R61" s="48"/>
      <c r="S61" s="48"/>
      <c r="T61" s="48"/>
    </row>
    <row r="62" spans="1:20" x14ac:dyDescent="0.2">
      <c r="A62" s="43"/>
      <c r="B62" s="44" t="s">
        <v>38</v>
      </c>
      <c r="C62" s="44" t="s">
        <v>25</v>
      </c>
      <c r="D62" s="44" t="s">
        <v>26</v>
      </c>
      <c r="E62" s="44" t="s">
        <v>28</v>
      </c>
      <c r="F62" s="59" t="s">
        <v>26</v>
      </c>
      <c r="G62" s="44" t="str">
        <f t="shared" si="0"/>
        <v>1035012350</v>
      </c>
      <c r="H62" s="44" t="str">
        <f t="shared" si="1"/>
        <v>BC1035012350</v>
      </c>
      <c r="I62" s="45">
        <v>-3.7341748862696977E-2</v>
      </c>
      <c r="J62" s="45">
        <v>-4.2648207496487144E-2</v>
      </c>
      <c r="K62" s="45"/>
      <c r="L62" s="45"/>
      <c r="M62" s="45"/>
      <c r="N62" s="45"/>
      <c r="O62" s="45"/>
      <c r="P62" s="47"/>
      <c r="Q62" s="48"/>
      <c r="R62" s="48"/>
      <c r="S62" s="48"/>
      <c r="T62" s="48"/>
    </row>
    <row r="63" spans="1:20" x14ac:dyDescent="0.2">
      <c r="A63" s="53"/>
      <c r="B63" s="49" t="s">
        <v>38</v>
      </c>
      <c r="C63" s="61" t="s">
        <v>27</v>
      </c>
      <c r="D63" s="49" t="s">
        <v>39</v>
      </c>
      <c r="E63" s="49" t="s">
        <v>29</v>
      </c>
      <c r="F63" s="66" t="s">
        <v>39</v>
      </c>
      <c r="G63" s="61" t="str">
        <f t="shared" si="0"/>
        <v>1145001450</v>
      </c>
      <c r="H63" s="61" t="str">
        <f t="shared" si="1"/>
        <v>BC1145001450</v>
      </c>
      <c r="I63" s="48">
        <v>-4.3688040989327749E-2</v>
      </c>
      <c r="J63" s="63">
        <v>-2.3750925234813924E-2</v>
      </c>
      <c r="P63" s="51"/>
    </row>
    <row r="64" spans="1:20" x14ac:dyDescent="0.2">
      <c r="A64" s="53"/>
      <c r="B64" s="49" t="s">
        <v>38</v>
      </c>
      <c r="C64" s="61" t="s">
        <v>28</v>
      </c>
      <c r="D64" s="49" t="s">
        <v>39</v>
      </c>
      <c r="E64" s="49" t="s">
        <v>30</v>
      </c>
      <c r="F64" s="66" t="s">
        <v>39</v>
      </c>
      <c r="G64" s="61" t="str">
        <f t="shared" si="0"/>
        <v>1245002450</v>
      </c>
      <c r="H64" s="61" t="str">
        <f t="shared" si="1"/>
        <v>BC1245002450</v>
      </c>
      <c r="I64" s="48">
        <v>1.8537047684087225E-2</v>
      </c>
      <c r="J64" s="63">
        <v>6.0857177688909837E-2</v>
      </c>
      <c r="P64" s="51"/>
    </row>
    <row r="65" spans="1:20" x14ac:dyDescent="0.2">
      <c r="A65" s="53"/>
      <c r="B65" s="49" t="s">
        <v>38</v>
      </c>
      <c r="C65" s="61" t="s">
        <v>29</v>
      </c>
      <c r="D65" s="49" t="s">
        <v>39</v>
      </c>
      <c r="E65" s="49" t="s">
        <v>31</v>
      </c>
      <c r="F65" s="66" t="s">
        <v>39</v>
      </c>
      <c r="G65" s="61" t="str">
        <f t="shared" si="0"/>
        <v>0145003450</v>
      </c>
      <c r="H65" s="61" t="str">
        <f t="shared" si="1"/>
        <v>BC0145003450</v>
      </c>
      <c r="I65" s="48">
        <v>9.440682886314862E-2</v>
      </c>
      <c r="J65" s="63">
        <v>0.10102787774659845</v>
      </c>
      <c r="P65" s="51"/>
    </row>
    <row r="66" spans="1:20" x14ac:dyDescent="0.2">
      <c r="A66" s="53"/>
      <c r="B66" s="49" t="s">
        <v>38</v>
      </c>
      <c r="C66" s="61" t="s">
        <v>30</v>
      </c>
      <c r="D66" s="49" t="s">
        <v>39</v>
      </c>
      <c r="E66" s="49" t="s">
        <v>32</v>
      </c>
      <c r="F66" s="66" t="s">
        <v>39</v>
      </c>
      <c r="G66" s="61" t="str">
        <f t="shared" si="0"/>
        <v>0245004450</v>
      </c>
      <c r="H66" s="61" t="str">
        <f t="shared" si="1"/>
        <v>BC0245004450</v>
      </c>
      <c r="I66" s="48">
        <v>4.5381100796463833E-2</v>
      </c>
      <c r="J66" s="63">
        <v>9.4376717051593891E-3</v>
      </c>
      <c r="P66" s="51"/>
    </row>
    <row r="67" spans="1:20" x14ac:dyDescent="0.2">
      <c r="A67" s="53"/>
      <c r="B67" s="49" t="s">
        <v>38</v>
      </c>
      <c r="C67" s="61" t="s">
        <v>31</v>
      </c>
      <c r="D67" s="49" t="s">
        <v>39</v>
      </c>
      <c r="E67" s="49" t="s">
        <v>33</v>
      </c>
      <c r="F67" s="66" t="s">
        <v>39</v>
      </c>
      <c r="G67" s="61" t="str">
        <f t="shared" ref="G67:G130" si="2">C67&amp;D67&amp;E67&amp;F67</f>
        <v>0345005450</v>
      </c>
      <c r="H67" s="61" t="str">
        <f t="shared" si="1"/>
        <v>BC0345005450</v>
      </c>
      <c r="I67" s="48">
        <v>-2.6181929204389331E-2</v>
      </c>
      <c r="J67" s="63">
        <v>-4.6171017939528311E-2</v>
      </c>
      <c r="P67" s="51"/>
    </row>
    <row r="68" spans="1:20" x14ac:dyDescent="0.2">
      <c r="A68" s="53"/>
      <c r="B68" s="49" t="s">
        <v>38</v>
      </c>
      <c r="C68" s="61" t="s">
        <v>32</v>
      </c>
      <c r="D68" s="49" t="s">
        <v>39</v>
      </c>
      <c r="E68" s="49" t="s">
        <v>34</v>
      </c>
      <c r="F68" s="66" t="s">
        <v>39</v>
      </c>
      <c r="G68" s="61" t="str">
        <f t="shared" si="2"/>
        <v>0445006450</v>
      </c>
      <c r="H68" s="61" t="str">
        <f t="shared" ref="H68:H131" si="3">B68&amp;G68</f>
        <v>BC0445006450</v>
      </c>
      <c r="I68" s="48">
        <v>-3.3255625452254009E-2</v>
      </c>
      <c r="J68" s="63">
        <v>-3.1207549134895141E-2</v>
      </c>
      <c r="P68" s="51"/>
    </row>
    <row r="69" spans="1:20" x14ac:dyDescent="0.2">
      <c r="A69" s="53"/>
      <c r="B69" s="49" t="s">
        <v>38</v>
      </c>
      <c r="C69" s="61" t="s">
        <v>33</v>
      </c>
      <c r="D69" s="49" t="s">
        <v>39</v>
      </c>
      <c r="E69" s="49" t="s">
        <v>35</v>
      </c>
      <c r="F69" s="66" t="s">
        <v>39</v>
      </c>
      <c r="G69" s="61" t="str">
        <f t="shared" si="2"/>
        <v>0545007450</v>
      </c>
      <c r="H69" s="61" t="str">
        <f t="shared" si="3"/>
        <v>BC0545007450</v>
      </c>
      <c r="I69" s="48">
        <v>-1.6804112819077937E-2</v>
      </c>
      <c r="J69" s="63">
        <v>-4.5987996249344243E-2</v>
      </c>
      <c r="P69" s="51"/>
    </row>
    <row r="70" spans="1:20" x14ac:dyDescent="0.2">
      <c r="A70" s="53"/>
      <c r="B70" s="49" t="s">
        <v>38</v>
      </c>
      <c r="C70" s="61" t="s">
        <v>34</v>
      </c>
      <c r="D70" s="49" t="s">
        <v>39</v>
      </c>
      <c r="E70" s="49" t="s">
        <v>36</v>
      </c>
      <c r="F70" s="66" t="s">
        <v>39</v>
      </c>
      <c r="G70" s="61" t="str">
        <f t="shared" si="2"/>
        <v>0645008450</v>
      </c>
      <c r="H70" s="61" t="str">
        <f t="shared" si="3"/>
        <v>BC0645008450</v>
      </c>
      <c r="I70" s="48">
        <v>-2.6157771137917854E-2</v>
      </c>
      <c r="J70" s="63">
        <v>-2.68219606149665E-2</v>
      </c>
      <c r="P70" s="51"/>
    </row>
    <row r="71" spans="1:20" x14ac:dyDescent="0.2">
      <c r="A71" s="53"/>
      <c r="B71" s="49" t="s">
        <v>38</v>
      </c>
      <c r="C71" s="61" t="s">
        <v>35</v>
      </c>
      <c r="D71" s="49" t="s">
        <v>39</v>
      </c>
      <c r="E71" s="49" t="s">
        <v>37</v>
      </c>
      <c r="F71" s="66" t="s">
        <v>39</v>
      </c>
      <c r="G71" s="61" t="str">
        <f t="shared" si="2"/>
        <v>0745009450</v>
      </c>
      <c r="H71" s="61" t="str">
        <f t="shared" si="3"/>
        <v>BC0745009450</v>
      </c>
      <c r="I71" s="48">
        <v>2.4962561323301085E-2</v>
      </c>
      <c r="J71" s="63">
        <v>-5.6152027705765883E-3</v>
      </c>
      <c r="P71" s="51"/>
    </row>
    <row r="72" spans="1:20" x14ac:dyDescent="0.2">
      <c r="A72" s="53"/>
      <c r="B72" s="49" t="s">
        <v>38</v>
      </c>
      <c r="C72" s="61" t="s">
        <v>36</v>
      </c>
      <c r="D72" s="49" t="s">
        <v>39</v>
      </c>
      <c r="E72" s="49" t="s">
        <v>25</v>
      </c>
      <c r="F72" s="66" t="s">
        <v>39</v>
      </c>
      <c r="G72" s="61" t="str">
        <f t="shared" si="2"/>
        <v>0845010450</v>
      </c>
      <c r="H72" s="61" t="str">
        <f t="shared" si="3"/>
        <v>BC0845010450</v>
      </c>
      <c r="I72" s="48">
        <v>6.5978081315340942E-2</v>
      </c>
      <c r="J72" s="63">
        <v>8.5661225051213236E-2</v>
      </c>
      <c r="P72" s="51"/>
    </row>
    <row r="73" spans="1:20" x14ac:dyDescent="0.2">
      <c r="A73" s="53"/>
      <c r="B73" s="49" t="s">
        <v>38</v>
      </c>
      <c r="C73" s="61" t="s">
        <v>37</v>
      </c>
      <c r="D73" s="49" t="s">
        <v>39</v>
      </c>
      <c r="E73" s="49" t="s">
        <v>27</v>
      </c>
      <c r="F73" s="66" t="s">
        <v>39</v>
      </c>
      <c r="G73" s="61" t="str">
        <f t="shared" si="2"/>
        <v>0945011450</v>
      </c>
      <c r="H73" s="61" t="str">
        <f t="shared" si="3"/>
        <v>BC0945011450</v>
      </c>
      <c r="I73" s="48">
        <v>1.7594128862170322E-2</v>
      </c>
      <c r="J73" s="63">
        <v>4.910390735715775E-2</v>
      </c>
      <c r="P73" s="51"/>
    </row>
    <row r="74" spans="1:20" x14ac:dyDescent="0.2">
      <c r="A74" s="53"/>
      <c r="B74" s="49" t="s">
        <v>38</v>
      </c>
      <c r="C74" s="61" t="s">
        <v>25</v>
      </c>
      <c r="D74" s="49" t="s">
        <v>39</v>
      </c>
      <c r="E74" s="49" t="s">
        <v>28</v>
      </c>
      <c r="F74" s="66" t="s">
        <v>39</v>
      </c>
      <c r="G74" s="61" t="str">
        <f t="shared" si="2"/>
        <v>1045012450</v>
      </c>
      <c r="H74" s="61" t="str">
        <f t="shared" si="3"/>
        <v>BC1045012450</v>
      </c>
      <c r="I74" s="48">
        <v>-1.0496451090170634E-2</v>
      </c>
      <c r="J74" s="63">
        <v>-1.226041379680758E-2</v>
      </c>
      <c r="P74" s="51"/>
    </row>
    <row r="75" spans="1:20" x14ac:dyDescent="0.2">
      <c r="A75" s="43"/>
      <c r="B75" s="44" t="s">
        <v>38</v>
      </c>
      <c r="C75" s="60" t="s">
        <v>27</v>
      </c>
      <c r="D75" s="65">
        <v>550</v>
      </c>
      <c r="E75" s="44" t="s">
        <v>29</v>
      </c>
      <c r="F75" s="65">
        <v>550</v>
      </c>
      <c r="G75" s="60" t="str">
        <f t="shared" si="2"/>
        <v>1155001550</v>
      </c>
      <c r="H75" s="60" t="str">
        <f t="shared" si="3"/>
        <v>BC1155001550</v>
      </c>
      <c r="I75" s="45">
        <v>-1.2885008535066156E-2</v>
      </c>
      <c r="J75" s="45">
        <v>1.9680298916783422E-2</v>
      </c>
      <c r="K75" s="45"/>
      <c r="L75" s="45"/>
      <c r="M75" s="45"/>
      <c r="N75" s="45"/>
      <c r="O75" s="45"/>
      <c r="P75" s="47"/>
      <c r="Q75" s="48"/>
      <c r="R75" s="48"/>
      <c r="S75" s="48"/>
      <c r="T75" s="48"/>
    </row>
    <row r="76" spans="1:20" x14ac:dyDescent="0.2">
      <c r="A76" s="43"/>
      <c r="B76" s="44" t="s">
        <v>38</v>
      </c>
      <c r="C76" s="60" t="s">
        <v>28</v>
      </c>
      <c r="D76" s="65">
        <v>550</v>
      </c>
      <c r="E76" s="44" t="s">
        <v>30</v>
      </c>
      <c r="F76" s="65">
        <v>550</v>
      </c>
      <c r="G76" s="60" t="str">
        <f t="shared" si="2"/>
        <v>1255002550</v>
      </c>
      <c r="H76" s="60" t="str">
        <f t="shared" si="3"/>
        <v>BC1255002550</v>
      </c>
      <c r="I76" s="45">
        <v>6.6718991821740015E-2</v>
      </c>
      <c r="J76" s="45">
        <v>0.10034163941737662</v>
      </c>
      <c r="K76" s="45"/>
      <c r="L76" s="45"/>
      <c r="M76" s="45"/>
      <c r="N76" s="45"/>
      <c r="O76" s="45"/>
      <c r="P76" s="47"/>
      <c r="Q76" s="48"/>
      <c r="R76" s="48"/>
      <c r="S76" s="48"/>
      <c r="T76" s="48"/>
    </row>
    <row r="77" spans="1:20" x14ac:dyDescent="0.2">
      <c r="A77" s="43"/>
      <c r="B77" s="44" t="s">
        <v>38</v>
      </c>
      <c r="C77" s="60" t="s">
        <v>29</v>
      </c>
      <c r="D77" s="65">
        <v>550</v>
      </c>
      <c r="E77" s="44" t="s">
        <v>31</v>
      </c>
      <c r="F77" s="65">
        <v>550</v>
      </c>
      <c r="G77" s="60" t="str">
        <f t="shared" si="2"/>
        <v>0155003550</v>
      </c>
      <c r="H77" s="60" t="str">
        <f t="shared" si="3"/>
        <v>BC0155003550</v>
      </c>
      <c r="I77" s="45">
        <v>0.11311685162698126</v>
      </c>
      <c r="J77" s="45">
        <v>0.11911450517239297</v>
      </c>
      <c r="K77" s="45"/>
      <c r="L77" s="45"/>
      <c r="M77" s="45"/>
      <c r="N77" s="45"/>
      <c r="O77" s="45"/>
      <c r="P77" s="47"/>
      <c r="Q77" s="48"/>
      <c r="R77" s="48"/>
      <c r="S77" s="48"/>
      <c r="T77" s="48"/>
    </row>
    <row r="78" spans="1:20" x14ac:dyDescent="0.2">
      <c r="A78" s="43"/>
      <c r="B78" s="44" t="s">
        <v>38</v>
      </c>
      <c r="C78" s="60" t="s">
        <v>30</v>
      </c>
      <c r="D78" s="65">
        <v>550</v>
      </c>
      <c r="E78" s="44" t="s">
        <v>32</v>
      </c>
      <c r="F78" s="65">
        <v>550</v>
      </c>
      <c r="G78" s="60" t="str">
        <f t="shared" si="2"/>
        <v>0255004550</v>
      </c>
      <c r="H78" s="60" t="str">
        <f t="shared" si="3"/>
        <v>BC0255004550</v>
      </c>
      <c r="I78" s="45">
        <v>4.4749610475129445E-2</v>
      </c>
      <c r="J78" s="45">
        <v>1.9018351090479113E-2</v>
      </c>
      <c r="K78" s="45"/>
      <c r="L78" s="45"/>
      <c r="M78" s="45"/>
      <c r="N78" s="45"/>
      <c r="O78" s="45"/>
      <c r="P78" s="47"/>
      <c r="Q78" s="48"/>
      <c r="R78" s="48"/>
      <c r="S78" s="48"/>
      <c r="T78" s="48"/>
    </row>
    <row r="79" spans="1:20" x14ac:dyDescent="0.2">
      <c r="A79" s="43"/>
      <c r="B79" s="44" t="s">
        <v>38</v>
      </c>
      <c r="C79" s="60" t="s">
        <v>31</v>
      </c>
      <c r="D79" s="65">
        <v>550</v>
      </c>
      <c r="E79" s="44" t="s">
        <v>33</v>
      </c>
      <c r="F79" s="65">
        <v>550</v>
      </c>
      <c r="G79" s="60" t="str">
        <f t="shared" si="2"/>
        <v>0355005550</v>
      </c>
      <c r="H79" s="60" t="str">
        <f t="shared" si="3"/>
        <v>BC0355005550</v>
      </c>
      <c r="I79" s="45">
        <v>-1.3331378208624322E-2</v>
      </c>
      <c r="J79" s="45">
        <v>-3.2698109966604626E-2</v>
      </c>
      <c r="K79" s="45"/>
      <c r="L79" s="45"/>
      <c r="M79" s="45"/>
      <c r="N79" s="45"/>
      <c r="O79" s="45"/>
      <c r="P79" s="47"/>
      <c r="Q79" s="48"/>
      <c r="R79" s="48"/>
      <c r="S79" s="48"/>
      <c r="T79" s="48"/>
    </row>
    <row r="80" spans="1:20" x14ac:dyDescent="0.2">
      <c r="A80" s="43"/>
      <c r="B80" s="44" t="s">
        <v>38</v>
      </c>
      <c r="C80" s="60" t="s">
        <v>32</v>
      </c>
      <c r="D80" s="65">
        <v>550</v>
      </c>
      <c r="E80" s="44" t="s">
        <v>34</v>
      </c>
      <c r="F80" s="65">
        <v>550</v>
      </c>
      <c r="G80" s="60" t="str">
        <f t="shared" si="2"/>
        <v>0455006550</v>
      </c>
      <c r="H80" s="60" t="str">
        <f t="shared" si="3"/>
        <v>BC0455006550</v>
      </c>
      <c r="I80" s="45">
        <v>-1.4341459466530848E-2</v>
      </c>
      <c r="J80" s="45">
        <v>-2.3293010667569482E-2</v>
      </c>
      <c r="K80" s="45"/>
      <c r="L80" s="45"/>
      <c r="M80" s="45"/>
      <c r="N80" s="45"/>
      <c r="O80" s="45"/>
      <c r="P80" s="47"/>
      <c r="Q80" s="48"/>
      <c r="R80" s="48"/>
      <c r="S80" s="48"/>
      <c r="T80" s="48"/>
    </row>
    <row r="81" spans="1:20" x14ac:dyDescent="0.2">
      <c r="A81" s="43"/>
      <c r="B81" s="44" t="s">
        <v>38</v>
      </c>
      <c r="C81" s="60" t="s">
        <v>33</v>
      </c>
      <c r="D81" s="65">
        <v>550</v>
      </c>
      <c r="E81" s="44" t="s">
        <v>35</v>
      </c>
      <c r="F81" s="65">
        <v>550</v>
      </c>
      <c r="G81" s="60" t="str">
        <f t="shared" si="2"/>
        <v>0555007550</v>
      </c>
      <c r="H81" s="60" t="str">
        <f t="shared" si="3"/>
        <v>BC0555007550</v>
      </c>
      <c r="I81" s="45">
        <v>-2.5504604437569838E-2</v>
      </c>
      <c r="J81" s="45">
        <v>-6.310120291090926E-2</v>
      </c>
      <c r="K81" s="45"/>
      <c r="L81" s="45"/>
      <c r="M81" s="45"/>
      <c r="N81" s="45"/>
      <c r="O81" s="45"/>
      <c r="P81" s="47"/>
      <c r="Q81" s="48"/>
      <c r="R81" s="48"/>
      <c r="S81" s="48"/>
      <c r="T81" s="48"/>
    </row>
    <row r="82" spans="1:20" x14ac:dyDescent="0.2">
      <c r="A82" s="43"/>
      <c r="B82" s="44" t="s">
        <v>38</v>
      </c>
      <c r="C82" s="60" t="s">
        <v>34</v>
      </c>
      <c r="D82" s="65">
        <v>550</v>
      </c>
      <c r="E82" s="44" t="s">
        <v>36</v>
      </c>
      <c r="F82" s="65">
        <v>550</v>
      </c>
      <c r="G82" s="60" t="str">
        <f t="shared" si="2"/>
        <v>0655008550</v>
      </c>
      <c r="H82" s="60" t="str">
        <f t="shared" si="3"/>
        <v>BC0655008550</v>
      </c>
      <c r="I82" s="45">
        <v>-3.9793889334150366E-2</v>
      </c>
      <c r="J82" s="45">
        <v>-3.4489479648608046E-2</v>
      </c>
      <c r="K82" s="45"/>
      <c r="L82" s="45"/>
      <c r="M82" s="45"/>
      <c r="N82" s="45"/>
      <c r="O82" s="45"/>
      <c r="P82" s="47"/>
      <c r="Q82" s="48"/>
      <c r="R82" s="48"/>
      <c r="S82" s="48"/>
      <c r="T82" s="48"/>
    </row>
    <row r="83" spans="1:20" x14ac:dyDescent="0.2">
      <c r="A83" s="43"/>
      <c r="B83" s="44" t="s">
        <v>38</v>
      </c>
      <c r="C83" s="60" t="s">
        <v>35</v>
      </c>
      <c r="D83" s="65">
        <v>550</v>
      </c>
      <c r="E83" s="44" t="s">
        <v>37</v>
      </c>
      <c r="F83" s="65">
        <v>550</v>
      </c>
      <c r="G83" s="60" t="str">
        <f t="shared" si="2"/>
        <v>0755009550</v>
      </c>
      <c r="H83" s="60" t="str">
        <f t="shared" si="3"/>
        <v>BC0755009550</v>
      </c>
      <c r="I83" s="45">
        <v>-1.9476959582860147E-3</v>
      </c>
      <c r="J83" s="45">
        <v>-2.5814952611768915E-2</v>
      </c>
      <c r="K83" s="45"/>
      <c r="L83" s="45"/>
      <c r="M83" s="45"/>
      <c r="N83" s="45"/>
      <c r="O83" s="45"/>
      <c r="P83" s="47"/>
      <c r="Q83" s="48"/>
      <c r="R83" s="48"/>
      <c r="S83" s="48"/>
      <c r="T83" s="48"/>
    </row>
    <row r="84" spans="1:20" x14ac:dyDescent="0.2">
      <c r="A84" s="43"/>
      <c r="B84" s="44" t="s">
        <v>38</v>
      </c>
      <c r="C84" s="60" t="s">
        <v>36</v>
      </c>
      <c r="D84" s="65">
        <v>550</v>
      </c>
      <c r="E84" s="44" t="s">
        <v>25</v>
      </c>
      <c r="F84" s="65">
        <v>550</v>
      </c>
      <c r="G84" s="60" t="str">
        <f t="shared" si="2"/>
        <v>0855010550</v>
      </c>
      <c r="H84" s="60" t="str">
        <f t="shared" si="3"/>
        <v>BC0855010550</v>
      </c>
      <c r="I84" s="45">
        <v>3.0211972838593955E-2</v>
      </c>
      <c r="J84" s="45">
        <v>4.7323681777048376E-2</v>
      </c>
      <c r="K84" s="45"/>
      <c r="L84" s="45"/>
      <c r="M84" s="45"/>
      <c r="N84" s="45"/>
      <c r="O84" s="45"/>
      <c r="P84" s="47"/>
      <c r="Q84" s="48"/>
      <c r="R84" s="48"/>
      <c r="S84" s="48"/>
      <c r="T84" s="48"/>
    </row>
    <row r="85" spans="1:20" x14ac:dyDescent="0.2">
      <c r="A85" s="43"/>
      <c r="B85" s="44" t="s">
        <v>38</v>
      </c>
      <c r="C85" s="60" t="s">
        <v>37</v>
      </c>
      <c r="D85" s="65">
        <v>550</v>
      </c>
      <c r="E85" s="44" t="s">
        <v>27</v>
      </c>
      <c r="F85" s="65">
        <v>550</v>
      </c>
      <c r="G85" s="60" t="str">
        <f t="shared" si="2"/>
        <v>0955011550</v>
      </c>
      <c r="H85" s="60" t="str">
        <f t="shared" si="3"/>
        <v>BC0955011550</v>
      </c>
      <c r="I85" s="45">
        <v>-1.2264199718303458E-2</v>
      </c>
      <c r="J85" s="45">
        <v>5.4360814510676422E-3</v>
      </c>
      <c r="K85" s="45"/>
      <c r="L85" s="45"/>
      <c r="M85" s="45"/>
      <c r="N85" s="45"/>
      <c r="O85" s="45"/>
      <c r="P85" s="47"/>
      <c r="Q85" s="48"/>
      <c r="R85" s="48"/>
      <c r="S85" s="48"/>
      <c r="T85" s="48"/>
    </row>
    <row r="86" spans="1:20" x14ac:dyDescent="0.2">
      <c r="A86" s="43"/>
      <c r="B86" s="44" t="s">
        <v>38</v>
      </c>
      <c r="C86" s="60" t="s">
        <v>25</v>
      </c>
      <c r="D86" s="65">
        <v>550</v>
      </c>
      <c r="E86" s="44" t="s">
        <v>28</v>
      </c>
      <c r="F86" s="65">
        <v>550</v>
      </c>
      <c r="G86" s="60" t="str">
        <f t="shared" si="2"/>
        <v>1055012550</v>
      </c>
      <c r="H86" s="60" t="str">
        <f t="shared" si="3"/>
        <v>BC1055012550</v>
      </c>
      <c r="I86" s="45">
        <v>-2.4643304936384614E-2</v>
      </c>
      <c r="J86" s="45">
        <v>-1.7842797300344992E-2</v>
      </c>
      <c r="K86" s="45"/>
      <c r="L86" s="45"/>
      <c r="M86" s="45"/>
      <c r="N86" s="45"/>
      <c r="O86" s="45"/>
      <c r="P86" s="47"/>
      <c r="Q86" s="48"/>
      <c r="R86" s="48"/>
      <c r="S86" s="48"/>
      <c r="T86" s="48"/>
    </row>
    <row r="87" spans="1:20" x14ac:dyDescent="0.2">
      <c r="A87" s="53"/>
      <c r="B87" s="49" t="s">
        <v>38</v>
      </c>
      <c r="C87" s="61" t="s">
        <v>27</v>
      </c>
      <c r="D87" s="66">
        <v>650</v>
      </c>
      <c r="E87" s="61" t="s">
        <v>29</v>
      </c>
      <c r="F87" s="66">
        <v>650</v>
      </c>
      <c r="G87" s="61" t="str">
        <f t="shared" si="2"/>
        <v>1165001650</v>
      </c>
      <c r="H87" s="61" t="str">
        <f t="shared" si="3"/>
        <v>BC1165001650</v>
      </c>
      <c r="I87" s="48">
        <v>-1.7316025521790467E-2</v>
      </c>
      <c r="J87" s="63">
        <v>5.5821376242422001E-4</v>
      </c>
      <c r="P87" s="51"/>
    </row>
    <row r="88" spans="1:20" x14ac:dyDescent="0.2">
      <c r="A88" s="53"/>
      <c r="B88" s="49" t="s">
        <v>38</v>
      </c>
      <c r="C88" s="61" t="s">
        <v>28</v>
      </c>
      <c r="D88" s="66">
        <v>650</v>
      </c>
      <c r="E88" s="61" t="s">
        <v>30</v>
      </c>
      <c r="F88" s="66">
        <v>650</v>
      </c>
      <c r="G88" s="61" t="str">
        <f t="shared" si="2"/>
        <v>1265002650</v>
      </c>
      <c r="H88" s="61" t="str">
        <f t="shared" si="3"/>
        <v>BC1265002650</v>
      </c>
      <c r="I88" s="48">
        <v>4.4697490239724559E-2</v>
      </c>
      <c r="J88" s="63">
        <v>9.1011845622200216E-2</v>
      </c>
      <c r="P88" s="51"/>
    </row>
    <row r="89" spans="1:20" x14ac:dyDescent="0.2">
      <c r="A89" s="53"/>
      <c r="B89" s="49" t="s">
        <v>38</v>
      </c>
      <c r="C89" s="61" t="s">
        <v>29</v>
      </c>
      <c r="D89" s="66">
        <v>650</v>
      </c>
      <c r="E89" s="61" t="s">
        <v>31</v>
      </c>
      <c r="F89" s="66">
        <v>650</v>
      </c>
      <c r="G89" s="61" t="str">
        <f t="shared" si="2"/>
        <v>0165003650</v>
      </c>
      <c r="H89" s="61" t="str">
        <f t="shared" si="3"/>
        <v>BC0165003650</v>
      </c>
      <c r="I89" s="48">
        <v>0.1052782509837572</v>
      </c>
      <c r="J89" s="63">
        <v>0.11728706690426978</v>
      </c>
      <c r="P89" s="51"/>
    </row>
    <row r="90" spans="1:20" x14ac:dyDescent="0.2">
      <c r="A90" s="53"/>
      <c r="B90" s="49" t="s">
        <v>38</v>
      </c>
      <c r="C90" s="61" t="s">
        <v>30</v>
      </c>
      <c r="D90" s="66">
        <v>650</v>
      </c>
      <c r="E90" s="61" t="s">
        <v>32</v>
      </c>
      <c r="F90" s="66">
        <v>650</v>
      </c>
      <c r="G90" s="61" t="str">
        <f t="shared" si="2"/>
        <v>0265004650</v>
      </c>
      <c r="H90" s="61" t="str">
        <f t="shared" si="3"/>
        <v>BC0265004650</v>
      </c>
      <c r="I90" s="48">
        <v>7.3233243098114104E-2</v>
      </c>
      <c r="J90" s="63">
        <v>4.6399852435415778E-2</v>
      </c>
      <c r="P90" s="51"/>
    </row>
    <row r="91" spans="1:20" x14ac:dyDescent="0.2">
      <c r="A91" s="53"/>
      <c r="B91" s="49" t="s">
        <v>38</v>
      </c>
      <c r="C91" s="61" t="s">
        <v>31</v>
      </c>
      <c r="D91" s="66">
        <v>650</v>
      </c>
      <c r="E91" s="61" t="s">
        <v>33</v>
      </c>
      <c r="F91" s="66">
        <v>650</v>
      </c>
      <c r="G91" s="61" t="str">
        <f t="shared" si="2"/>
        <v>0365005650</v>
      </c>
      <c r="H91" s="61" t="str">
        <f t="shared" si="3"/>
        <v>BC0365005650</v>
      </c>
      <c r="I91" s="48">
        <v>1.2301329144215712E-2</v>
      </c>
      <c r="J91" s="63">
        <v>-6.5147562273918155E-3</v>
      </c>
      <c r="P91" s="51"/>
    </row>
    <row r="92" spans="1:20" x14ac:dyDescent="0.2">
      <c r="A92" s="53"/>
      <c r="B92" s="49" t="s">
        <v>38</v>
      </c>
      <c r="C92" s="61" t="s">
        <v>32</v>
      </c>
      <c r="D92" s="66">
        <v>650</v>
      </c>
      <c r="E92" s="61" t="s">
        <v>34</v>
      </c>
      <c r="F92" s="66">
        <v>650</v>
      </c>
      <c r="G92" s="61" t="str">
        <f t="shared" si="2"/>
        <v>0465006650</v>
      </c>
      <c r="H92" s="61" t="str">
        <f t="shared" si="3"/>
        <v>BC0465006650</v>
      </c>
      <c r="I92" s="48">
        <v>-1.5525007126543755E-2</v>
      </c>
      <c r="J92" s="63">
        <v>-2.0176173657285079E-2</v>
      </c>
      <c r="P92" s="51"/>
    </row>
    <row r="93" spans="1:20" x14ac:dyDescent="0.2">
      <c r="A93" s="53"/>
      <c r="B93" s="49" t="s">
        <v>38</v>
      </c>
      <c r="C93" s="61" t="s">
        <v>33</v>
      </c>
      <c r="D93" s="66">
        <v>650</v>
      </c>
      <c r="E93" s="61" t="s">
        <v>35</v>
      </c>
      <c r="F93" s="66">
        <v>650</v>
      </c>
      <c r="G93" s="61" t="str">
        <f t="shared" si="2"/>
        <v>0565007650</v>
      </c>
      <c r="H93" s="61" t="str">
        <f t="shared" si="3"/>
        <v>BC0565007650</v>
      </c>
      <c r="I93" s="48">
        <v>-5.2346102311486052E-3</v>
      </c>
      <c r="J93" s="63">
        <v>-2.6649680577185936E-2</v>
      </c>
      <c r="P93" s="51"/>
    </row>
    <row r="94" spans="1:20" x14ac:dyDescent="0.2">
      <c r="A94" s="53"/>
      <c r="B94" s="49" t="s">
        <v>38</v>
      </c>
      <c r="C94" s="61" t="s">
        <v>34</v>
      </c>
      <c r="D94" s="66">
        <v>650</v>
      </c>
      <c r="E94" s="61" t="s">
        <v>36</v>
      </c>
      <c r="F94" s="66">
        <v>650</v>
      </c>
      <c r="G94" s="61" t="str">
        <f t="shared" si="2"/>
        <v>0665008650</v>
      </c>
      <c r="H94" s="61" t="str">
        <f t="shared" si="3"/>
        <v>BC0665008650</v>
      </c>
      <c r="I94" s="48">
        <v>-1.2650728873222087E-2</v>
      </c>
      <c r="J94" s="63">
        <v>-3.6925542000077749E-3</v>
      </c>
      <c r="P94" s="51"/>
    </row>
    <row r="95" spans="1:20" x14ac:dyDescent="0.2">
      <c r="A95" s="53"/>
      <c r="B95" s="49" t="s">
        <v>38</v>
      </c>
      <c r="C95" s="61" t="s">
        <v>35</v>
      </c>
      <c r="D95" s="66">
        <v>650</v>
      </c>
      <c r="E95" s="61" t="s">
        <v>37</v>
      </c>
      <c r="F95" s="66">
        <v>650</v>
      </c>
      <c r="G95" s="61" t="str">
        <f t="shared" si="2"/>
        <v>0765009650</v>
      </c>
      <c r="H95" s="61" t="str">
        <f t="shared" si="3"/>
        <v>BC0765009650</v>
      </c>
      <c r="I95" s="48">
        <v>-2.6214057856218981E-3</v>
      </c>
      <c r="J95" s="63">
        <v>-1.4894640782164181E-2</v>
      </c>
      <c r="P95" s="51"/>
    </row>
    <row r="96" spans="1:20" x14ac:dyDescent="0.2">
      <c r="A96" s="53"/>
      <c r="B96" s="49" t="s">
        <v>38</v>
      </c>
      <c r="C96" s="61" t="s">
        <v>36</v>
      </c>
      <c r="D96" s="66">
        <v>650</v>
      </c>
      <c r="E96" s="61" t="s">
        <v>25</v>
      </c>
      <c r="F96" s="66">
        <v>650</v>
      </c>
      <c r="G96" s="61" t="str">
        <f t="shared" si="2"/>
        <v>0865010650</v>
      </c>
      <c r="H96" s="61" t="str">
        <f t="shared" si="3"/>
        <v>BC0865010650</v>
      </c>
      <c r="I96" s="48">
        <v>7.8097891274439869E-3</v>
      </c>
      <c r="J96" s="63">
        <v>1.0471214545018259E-2</v>
      </c>
      <c r="P96" s="51"/>
    </row>
    <row r="97" spans="1:20" x14ac:dyDescent="0.2">
      <c r="A97" s="53"/>
      <c r="B97" s="49" t="s">
        <v>38</v>
      </c>
      <c r="C97" s="61" t="s">
        <v>37</v>
      </c>
      <c r="D97" s="66">
        <v>650</v>
      </c>
      <c r="E97" s="61" t="s">
        <v>27</v>
      </c>
      <c r="F97" s="66">
        <v>650</v>
      </c>
      <c r="G97" s="61" t="str">
        <f t="shared" si="2"/>
        <v>0965011650</v>
      </c>
      <c r="H97" s="61" t="str">
        <f t="shared" si="3"/>
        <v>BC0965011650</v>
      </c>
      <c r="I97" s="48">
        <v>-3.29300230776697E-2</v>
      </c>
      <c r="J97" s="63">
        <v>-9.1979739480432257E-4</v>
      </c>
      <c r="P97" s="51"/>
    </row>
    <row r="98" spans="1:20" x14ac:dyDescent="0.2">
      <c r="A98" s="53"/>
      <c r="B98" s="49" t="s">
        <v>38</v>
      </c>
      <c r="C98" s="61" t="s">
        <v>25</v>
      </c>
      <c r="D98" s="66">
        <v>650</v>
      </c>
      <c r="E98" s="61" t="s">
        <v>28</v>
      </c>
      <c r="F98" s="66">
        <v>650</v>
      </c>
      <c r="G98" s="61" t="str">
        <f t="shared" si="2"/>
        <v>1065012650</v>
      </c>
      <c r="H98" s="61" t="str">
        <f t="shared" si="3"/>
        <v>BC1065012650</v>
      </c>
      <c r="I98" s="48">
        <v>-3.7303350066632601E-2</v>
      </c>
      <c r="J98" s="63">
        <v>-3.5771231208947117E-2</v>
      </c>
      <c r="P98" s="51"/>
    </row>
    <row r="99" spans="1:20" x14ac:dyDescent="0.2">
      <c r="A99" s="43" t="s">
        <v>48</v>
      </c>
      <c r="B99" s="44" t="s">
        <v>38</v>
      </c>
      <c r="C99" s="60" t="s">
        <v>29</v>
      </c>
      <c r="D99" s="44" t="s">
        <v>26</v>
      </c>
      <c r="E99" s="44" t="s">
        <v>29</v>
      </c>
      <c r="F99" s="65">
        <v>450</v>
      </c>
      <c r="G99" s="60" t="str">
        <f t="shared" si="2"/>
        <v>0135001450</v>
      </c>
      <c r="H99" s="60" t="str">
        <f t="shared" si="3"/>
        <v>BC0135001450</v>
      </c>
      <c r="I99" s="45">
        <v>-3.7799507486425958E-2</v>
      </c>
      <c r="J99" s="45">
        <v>-4.7174183755480159E-2</v>
      </c>
      <c r="K99" s="45"/>
      <c r="L99" s="45"/>
      <c r="M99" s="45"/>
      <c r="N99" s="45"/>
      <c r="O99" s="45"/>
      <c r="P99" s="47"/>
      <c r="Q99" s="48"/>
      <c r="R99" s="48"/>
      <c r="S99" s="48"/>
      <c r="T99" s="48"/>
    </row>
    <row r="100" spans="1:20" x14ac:dyDescent="0.2">
      <c r="A100" s="43"/>
      <c r="B100" s="44" t="s">
        <v>38</v>
      </c>
      <c r="C100" s="60" t="s">
        <v>30</v>
      </c>
      <c r="D100" s="44" t="s">
        <v>26</v>
      </c>
      <c r="E100" s="44" t="s">
        <v>30</v>
      </c>
      <c r="F100" s="65">
        <v>450</v>
      </c>
      <c r="G100" s="60" t="str">
        <f t="shared" si="2"/>
        <v>0235002450</v>
      </c>
      <c r="H100" s="60" t="str">
        <f t="shared" si="3"/>
        <v>BC0235002450</v>
      </c>
      <c r="I100" s="45">
        <v>-1.9518384696939662E-2</v>
      </c>
      <c r="J100" s="45">
        <v>-1.0052720260278591E-2</v>
      </c>
      <c r="K100" s="45"/>
      <c r="L100" s="45"/>
      <c r="M100" s="45"/>
      <c r="N100" s="45"/>
      <c r="O100" s="45"/>
      <c r="P100" s="47"/>
      <c r="Q100" s="48"/>
      <c r="R100" s="48"/>
      <c r="S100" s="48"/>
      <c r="T100" s="48"/>
    </row>
    <row r="101" spans="1:20" x14ac:dyDescent="0.2">
      <c r="A101" s="43"/>
      <c r="B101" s="44" t="s">
        <v>38</v>
      </c>
      <c r="C101" s="60" t="s">
        <v>31</v>
      </c>
      <c r="D101" s="44" t="s">
        <v>26</v>
      </c>
      <c r="E101" s="44" t="s">
        <v>31</v>
      </c>
      <c r="F101" s="65">
        <v>450</v>
      </c>
      <c r="G101" s="60" t="str">
        <f t="shared" si="2"/>
        <v>0335003450</v>
      </c>
      <c r="H101" s="60" t="str">
        <f t="shared" si="3"/>
        <v>BC0335003450</v>
      </c>
      <c r="I101" s="45">
        <v>-2.3214176341362261E-2</v>
      </c>
      <c r="J101" s="45">
        <v>-2.0606273164317929E-2</v>
      </c>
      <c r="K101" s="45"/>
      <c r="L101" s="45"/>
      <c r="M101" s="45"/>
      <c r="N101" s="45"/>
      <c r="O101" s="45"/>
      <c r="P101" s="47"/>
      <c r="Q101" s="48"/>
      <c r="R101" s="48"/>
      <c r="S101" s="48"/>
      <c r="T101" s="48"/>
    </row>
    <row r="102" spans="1:20" x14ac:dyDescent="0.2">
      <c r="A102" s="43"/>
      <c r="B102" s="44" t="s">
        <v>38</v>
      </c>
      <c r="C102" s="60" t="s">
        <v>32</v>
      </c>
      <c r="D102" s="44" t="s">
        <v>26</v>
      </c>
      <c r="E102" s="44" t="s">
        <v>32</v>
      </c>
      <c r="F102" s="65">
        <v>450</v>
      </c>
      <c r="G102" s="60" t="str">
        <f t="shared" si="2"/>
        <v>0435004450</v>
      </c>
      <c r="H102" s="60" t="str">
        <f t="shared" si="3"/>
        <v>BC0435004450</v>
      </c>
      <c r="I102" s="45">
        <v>-1.7969115336415889E-2</v>
      </c>
      <c r="J102" s="45">
        <v>-1.8946819984120206E-2</v>
      </c>
      <c r="K102" s="45"/>
      <c r="L102" s="45"/>
      <c r="M102" s="45"/>
      <c r="N102" s="45"/>
      <c r="O102" s="45"/>
      <c r="P102" s="47"/>
      <c r="Q102" s="48"/>
      <c r="R102" s="48"/>
      <c r="S102" s="48"/>
      <c r="T102" s="48"/>
    </row>
    <row r="103" spans="1:20" x14ac:dyDescent="0.2">
      <c r="A103" s="43"/>
      <c r="B103" s="44" t="s">
        <v>38</v>
      </c>
      <c r="C103" s="60" t="s">
        <v>33</v>
      </c>
      <c r="D103" s="44" t="s">
        <v>26</v>
      </c>
      <c r="E103" s="44" t="s">
        <v>33</v>
      </c>
      <c r="F103" s="65">
        <v>450</v>
      </c>
      <c r="G103" s="60" t="str">
        <f t="shared" si="2"/>
        <v>0535005450</v>
      </c>
      <c r="H103" s="60" t="str">
        <f t="shared" si="3"/>
        <v>BC0535005450</v>
      </c>
      <c r="I103" s="45">
        <v>-2.6979731886833901E-2</v>
      </c>
      <c r="J103" s="45">
        <v>-3.9108526144019093E-2</v>
      </c>
      <c r="K103" s="45"/>
      <c r="L103" s="45"/>
      <c r="M103" s="45"/>
      <c r="N103" s="45"/>
      <c r="O103" s="45"/>
      <c r="P103" s="47"/>
      <c r="Q103" s="48"/>
      <c r="R103" s="48"/>
      <c r="S103" s="48"/>
      <c r="T103" s="48"/>
    </row>
    <row r="104" spans="1:20" x14ac:dyDescent="0.2">
      <c r="A104" s="43"/>
      <c r="B104" s="44" t="s">
        <v>38</v>
      </c>
      <c r="C104" s="60" t="s">
        <v>34</v>
      </c>
      <c r="D104" s="44" t="s">
        <v>26</v>
      </c>
      <c r="E104" s="44" t="s">
        <v>34</v>
      </c>
      <c r="F104" s="65">
        <v>450</v>
      </c>
      <c r="G104" s="60" t="str">
        <f t="shared" si="2"/>
        <v>0635006450</v>
      </c>
      <c r="H104" s="60" t="str">
        <f t="shared" si="3"/>
        <v>BC0635006450</v>
      </c>
      <c r="I104" s="45">
        <v>-6.4533981712684273E-3</v>
      </c>
      <c r="J104" s="45">
        <v>-1.0890337075973236E-2</v>
      </c>
      <c r="K104" s="45"/>
      <c r="L104" s="45"/>
      <c r="M104" s="45"/>
      <c r="N104" s="45"/>
      <c r="O104" s="45"/>
      <c r="P104" s="47"/>
      <c r="Q104" s="48"/>
      <c r="R104" s="48"/>
      <c r="S104" s="48"/>
      <c r="T104" s="48"/>
    </row>
    <row r="105" spans="1:20" x14ac:dyDescent="0.2">
      <c r="A105" s="43"/>
      <c r="B105" s="44" t="s">
        <v>38</v>
      </c>
      <c r="C105" s="60" t="s">
        <v>35</v>
      </c>
      <c r="D105" s="44" t="s">
        <v>26</v>
      </c>
      <c r="E105" s="44" t="s">
        <v>35</v>
      </c>
      <c r="F105" s="65">
        <v>450</v>
      </c>
      <c r="G105" s="60" t="str">
        <f t="shared" si="2"/>
        <v>0735007450</v>
      </c>
      <c r="H105" s="60" t="str">
        <f t="shared" si="3"/>
        <v>BC0735007450</v>
      </c>
      <c r="I105" s="45">
        <v>-2.8466195816480764E-3</v>
      </c>
      <c r="J105" s="45">
        <v>3.529411764705892E-2</v>
      </c>
      <c r="K105" s="45"/>
      <c r="L105" s="45"/>
      <c r="M105" s="45"/>
      <c r="N105" s="45"/>
      <c r="O105" s="45"/>
      <c r="P105" s="47"/>
      <c r="Q105" s="48"/>
      <c r="R105" s="48"/>
      <c r="S105" s="48"/>
      <c r="T105" s="48"/>
    </row>
    <row r="106" spans="1:20" x14ac:dyDescent="0.2">
      <c r="A106" s="43"/>
      <c r="B106" s="44" t="s">
        <v>38</v>
      </c>
      <c r="C106" s="60" t="s">
        <v>36</v>
      </c>
      <c r="D106" s="44" t="s">
        <v>26</v>
      </c>
      <c r="E106" s="44" t="s">
        <v>36</v>
      </c>
      <c r="F106" s="65">
        <v>450</v>
      </c>
      <c r="G106" s="60" t="str">
        <f t="shared" si="2"/>
        <v>0835008450</v>
      </c>
      <c r="H106" s="60" t="str">
        <f t="shared" si="3"/>
        <v>BC0835008450</v>
      </c>
      <c r="I106" s="45">
        <v>-2.3381649156477308E-2</v>
      </c>
      <c r="J106" s="45">
        <v>-3.37877516024222E-2</v>
      </c>
      <c r="K106" s="45"/>
      <c r="L106" s="45"/>
      <c r="M106" s="45"/>
      <c r="N106" s="45"/>
      <c r="O106" s="45"/>
      <c r="P106" s="47"/>
      <c r="Q106" s="48"/>
      <c r="R106" s="48"/>
      <c r="S106" s="48"/>
      <c r="T106" s="48"/>
    </row>
    <row r="107" spans="1:20" x14ac:dyDescent="0.2">
      <c r="A107" s="43"/>
      <c r="B107" s="44" t="s">
        <v>38</v>
      </c>
      <c r="C107" s="60" t="s">
        <v>37</v>
      </c>
      <c r="D107" s="44" t="s">
        <v>26</v>
      </c>
      <c r="E107" s="44" t="s">
        <v>37</v>
      </c>
      <c r="F107" s="65">
        <v>450</v>
      </c>
      <c r="G107" s="60" t="str">
        <f t="shared" si="2"/>
        <v>0935009450</v>
      </c>
      <c r="H107" s="60" t="str">
        <f t="shared" si="3"/>
        <v>BC0935009450</v>
      </c>
      <c r="I107" s="45">
        <v>-4.1494491681543309E-2</v>
      </c>
      <c r="J107" s="45">
        <v>-6.5453799416406985E-2</v>
      </c>
      <c r="K107" s="45"/>
      <c r="L107" s="45"/>
      <c r="M107" s="45"/>
      <c r="N107" s="45"/>
      <c r="O107" s="45"/>
      <c r="P107" s="47"/>
      <c r="Q107" s="48"/>
      <c r="R107" s="48"/>
      <c r="S107" s="48"/>
      <c r="T107" s="48"/>
    </row>
    <row r="108" spans="1:20" x14ac:dyDescent="0.2">
      <c r="A108" s="43"/>
      <c r="B108" s="44" t="s">
        <v>38</v>
      </c>
      <c r="C108" s="60" t="s">
        <v>25</v>
      </c>
      <c r="D108" s="44" t="s">
        <v>26</v>
      </c>
      <c r="E108" s="44" t="s">
        <v>25</v>
      </c>
      <c r="F108" s="65">
        <v>450</v>
      </c>
      <c r="G108" s="60" t="str">
        <f t="shared" si="2"/>
        <v>1035010450</v>
      </c>
      <c r="H108" s="60" t="str">
        <f t="shared" si="3"/>
        <v>BC1035010450</v>
      </c>
      <c r="I108" s="45">
        <v>-6.1591240544761575E-2</v>
      </c>
      <c r="J108" s="45">
        <v>-7.6903956592891815E-2</v>
      </c>
      <c r="K108" s="45"/>
      <c r="L108" s="45"/>
      <c r="M108" s="45"/>
      <c r="N108" s="45"/>
      <c r="O108" s="45"/>
      <c r="P108" s="47"/>
      <c r="Q108" s="48"/>
      <c r="R108" s="48"/>
      <c r="S108" s="48"/>
      <c r="T108" s="48"/>
    </row>
    <row r="109" spans="1:20" x14ac:dyDescent="0.2">
      <c r="A109" s="43"/>
      <c r="B109" s="44" t="s">
        <v>38</v>
      </c>
      <c r="C109" s="60" t="s">
        <v>27</v>
      </c>
      <c r="D109" s="44" t="s">
        <v>26</v>
      </c>
      <c r="E109" s="44" t="s">
        <v>27</v>
      </c>
      <c r="F109" s="65">
        <v>450</v>
      </c>
      <c r="G109" s="60" t="str">
        <f t="shared" si="2"/>
        <v>1135011450</v>
      </c>
      <c r="H109" s="60" t="str">
        <f t="shared" si="3"/>
        <v>BC1135011450</v>
      </c>
      <c r="I109" s="45">
        <v>-6.3121287627838335E-2</v>
      </c>
      <c r="J109" s="45">
        <v>-7.9171137345934034E-2</v>
      </c>
      <c r="K109" s="45"/>
      <c r="L109" s="45"/>
      <c r="M109" s="45"/>
      <c r="N109" s="45"/>
      <c r="O109" s="45"/>
      <c r="P109" s="47"/>
      <c r="Q109" s="48"/>
      <c r="R109" s="48"/>
      <c r="S109" s="48"/>
      <c r="T109" s="48"/>
    </row>
    <row r="110" spans="1:20" x14ac:dyDescent="0.2">
      <c r="A110" s="43"/>
      <c r="B110" s="44" t="s">
        <v>38</v>
      </c>
      <c r="C110" s="60" t="s">
        <v>28</v>
      </c>
      <c r="D110" s="44" t="s">
        <v>26</v>
      </c>
      <c r="E110" s="44" t="s">
        <v>28</v>
      </c>
      <c r="F110" s="65">
        <v>450</v>
      </c>
      <c r="G110" s="60" t="str">
        <f t="shared" si="2"/>
        <v>1235012450</v>
      </c>
      <c r="H110" s="60" t="str">
        <f t="shared" si="3"/>
        <v>BC1235012450</v>
      </c>
      <c r="I110" s="45">
        <v>-3.562660311199535E-2</v>
      </c>
      <c r="J110" s="45">
        <v>-4.6876699175136927E-2</v>
      </c>
      <c r="K110" s="45"/>
      <c r="L110" s="45"/>
      <c r="M110" s="45"/>
      <c r="N110" s="45"/>
      <c r="O110" s="45"/>
      <c r="P110" s="47"/>
      <c r="Q110" s="48"/>
      <c r="R110" s="48"/>
      <c r="S110" s="48"/>
      <c r="T110" s="48"/>
    </row>
    <row r="111" spans="1:20" x14ac:dyDescent="0.2">
      <c r="A111" s="52"/>
      <c r="B111" s="49" t="s">
        <v>38</v>
      </c>
      <c r="C111" s="61" t="s">
        <v>29</v>
      </c>
      <c r="D111" s="66">
        <v>450</v>
      </c>
      <c r="E111" s="49" t="s">
        <v>29</v>
      </c>
      <c r="F111" s="66">
        <v>550</v>
      </c>
      <c r="G111" s="62" t="str">
        <f t="shared" si="2"/>
        <v>0145001550</v>
      </c>
      <c r="H111" s="62" t="str">
        <f t="shared" si="3"/>
        <v>BC0145001550</v>
      </c>
      <c r="I111" s="63">
        <v>-5.2123727317129456E-2</v>
      </c>
      <c r="J111" s="63">
        <v>-5.6037127948381803E-2</v>
      </c>
      <c r="P111" s="51"/>
    </row>
    <row r="112" spans="1:20" x14ac:dyDescent="0.2">
      <c r="A112" s="52"/>
      <c r="B112" s="49" t="s">
        <v>38</v>
      </c>
      <c r="C112" s="61" t="s">
        <v>30</v>
      </c>
      <c r="D112" s="66">
        <v>450</v>
      </c>
      <c r="E112" s="49" t="s">
        <v>30</v>
      </c>
      <c r="F112" s="66">
        <v>550</v>
      </c>
      <c r="G112" s="62" t="str">
        <f t="shared" si="2"/>
        <v>0245002550</v>
      </c>
      <c r="H112" s="62" t="str">
        <f t="shared" si="3"/>
        <v>BC0245002550</v>
      </c>
      <c r="I112" s="63">
        <v>-3.9098031645222353E-2</v>
      </c>
      <c r="J112" s="63">
        <v>-5.3407539323087706E-2</v>
      </c>
      <c r="P112" s="51"/>
    </row>
    <row r="113" spans="1:20" x14ac:dyDescent="0.2">
      <c r="A113" s="52"/>
      <c r="B113" s="49" t="s">
        <v>38</v>
      </c>
      <c r="C113" s="61" t="s">
        <v>31</v>
      </c>
      <c r="D113" s="66">
        <v>450</v>
      </c>
      <c r="E113" s="49" t="s">
        <v>31</v>
      </c>
      <c r="F113" s="66">
        <v>550</v>
      </c>
      <c r="G113" s="62" t="str">
        <f t="shared" si="2"/>
        <v>0345003550</v>
      </c>
      <c r="H113" s="62" t="str">
        <f t="shared" si="3"/>
        <v>BC0345003550</v>
      </c>
      <c r="I113" s="63">
        <v>-3.5894100767538427E-2</v>
      </c>
      <c r="J113" s="63">
        <v>-4.0006497844920677E-2</v>
      </c>
      <c r="P113" s="51"/>
    </row>
    <row r="114" spans="1:20" x14ac:dyDescent="0.2">
      <c r="A114" s="52"/>
      <c r="B114" s="49" t="s">
        <v>38</v>
      </c>
      <c r="C114" s="61" t="s">
        <v>32</v>
      </c>
      <c r="D114" s="66">
        <v>450</v>
      </c>
      <c r="E114" s="49" t="s">
        <v>32</v>
      </c>
      <c r="F114" s="66">
        <v>550</v>
      </c>
      <c r="G114" s="62" t="str">
        <f t="shared" si="2"/>
        <v>0445004550</v>
      </c>
      <c r="H114" s="62" t="str">
        <f t="shared" si="3"/>
        <v>BC0445004550</v>
      </c>
      <c r="I114" s="63">
        <v>-3.8806312208722625E-2</v>
      </c>
      <c r="J114" s="63">
        <v>-4.3791745021914033E-2</v>
      </c>
      <c r="P114" s="51"/>
    </row>
    <row r="115" spans="1:20" x14ac:dyDescent="0.2">
      <c r="A115" s="52"/>
      <c r="B115" s="49" t="s">
        <v>38</v>
      </c>
      <c r="C115" s="61" t="s">
        <v>33</v>
      </c>
      <c r="D115" s="66">
        <v>450</v>
      </c>
      <c r="E115" s="49" t="s">
        <v>33</v>
      </c>
      <c r="F115" s="66">
        <v>550</v>
      </c>
      <c r="G115" s="62" t="str">
        <f t="shared" si="2"/>
        <v>0545005550</v>
      </c>
      <c r="H115" s="62" t="str">
        <f t="shared" si="3"/>
        <v>BC0545005550</v>
      </c>
      <c r="I115" s="63">
        <v>-2.3225525194202901E-2</v>
      </c>
      <c r="J115" s="63">
        <v>-2.5997633349803782E-2</v>
      </c>
      <c r="P115" s="51"/>
    </row>
    <row r="116" spans="1:20" x14ac:dyDescent="0.2">
      <c r="A116" s="52"/>
      <c r="B116" s="49" t="s">
        <v>38</v>
      </c>
      <c r="C116" s="61" t="s">
        <v>34</v>
      </c>
      <c r="D116" s="66">
        <v>450</v>
      </c>
      <c r="E116" s="49" t="s">
        <v>34</v>
      </c>
      <c r="F116" s="66">
        <v>550</v>
      </c>
      <c r="G116" s="62" t="str">
        <f t="shared" si="2"/>
        <v>0645006550</v>
      </c>
      <c r="H116" s="62" t="str">
        <f t="shared" si="3"/>
        <v>BC0645006550</v>
      </c>
      <c r="I116" s="63">
        <v>-1.9116946854277117E-2</v>
      </c>
      <c r="J116" s="63">
        <v>-3.5998452839131834E-2</v>
      </c>
      <c r="P116" s="51"/>
    </row>
    <row r="117" spans="1:20" x14ac:dyDescent="0.2">
      <c r="A117" s="52"/>
      <c r="B117" s="49" t="s">
        <v>38</v>
      </c>
      <c r="C117" s="61" t="s">
        <v>35</v>
      </c>
      <c r="D117" s="66">
        <v>450</v>
      </c>
      <c r="E117" s="49" t="s">
        <v>35</v>
      </c>
      <c r="F117" s="66">
        <v>550</v>
      </c>
      <c r="G117" s="62" t="str">
        <f t="shared" si="2"/>
        <v>0745007550</v>
      </c>
      <c r="H117" s="62" t="str">
        <f t="shared" si="3"/>
        <v>BC0745007550</v>
      </c>
      <c r="I117" s="63">
        <v>-2.9067674122840576E-2</v>
      </c>
      <c r="J117" s="63">
        <v>-3.6936583665555689E-2</v>
      </c>
      <c r="P117" s="51"/>
    </row>
    <row r="118" spans="1:20" x14ac:dyDescent="0.2">
      <c r="A118" s="52"/>
      <c r="B118" s="49" t="s">
        <v>38</v>
      </c>
      <c r="C118" s="61" t="s">
        <v>36</v>
      </c>
      <c r="D118" s="66">
        <v>450</v>
      </c>
      <c r="E118" s="49" t="s">
        <v>36</v>
      </c>
      <c r="F118" s="66">
        <v>550</v>
      </c>
      <c r="G118" s="62" t="str">
        <f t="shared" si="2"/>
        <v>0845008550</v>
      </c>
      <c r="H118" s="62" t="str">
        <f t="shared" si="3"/>
        <v>BC0845008550</v>
      </c>
      <c r="I118" s="63">
        <v>-3.3491610916218849E-2</v>
      </c>
      <c r="J118" s="63">
        <v>-4.4837469464022117E-2</v>
      </c>
      <c r="P118" s="51"/>
    </row>
    <row r="119" spans="1:20" x14ac:dyDescent="0.2">
      <c r="A119" s="52"/>
      <c r="B119" s="49" t="s">
        <v>38</v>
      </c>
      <c r="C119" s="61" t="s">
        <v>37</v>
      </c>
      <c r="D119" s="66">
        <v>450</v>
      </c>
      <c r="E119" s="49" t="s">
        <v>37</v>
      </c>
      <c r="F119" s="66">
        <v>550</v>
      </c>
      <c r="G119" s="62" t="str">
        <f t="shared" si="2"/>
        <v>0945009550</v>
      </c>
      <c r="H119" s="62" t="str">
        <f t="shared" si="3"/>
        <v>BC0945009550</v>
      </c>
      <c r="I119" s="63">
        <v>-5.3570347257332854E-2</v>
      </c>
      <c r="J119" s="63">
        <v>-6.2470119017748946E-2</v>
      </c>
      <c r="P119" s="51"/>
    </row>
    <row r="120" spans="1:20" x14ac:dyDescent="0.2">
      <c r="A120" s="52"/>
      <c r="B120" s="49" t="s">
        <v>38</v>
      </c>
      <c r="C120" s="61" t="s">
        <v>25</v>
      </c>
      <c r="D120" s="66">
        <v>450</v>
      </c>
      <c r="E120" s="49" t="s">
        <v>25</v>
      </c>
      <c r="F120" s="66">
        <v>550</v>
      </c>
      <c r="G120" s="62" t="str">
        <f t="shared" si="2"/>
        <v>1045010550</v>
      </c>
      <c r="H120" s="62" t="str">
        <f t="shared" si="3"/>
        <v>BC1045010550</v>
      </c>
      <c r="I120" s="63">
        <v>-6.7881526940525211E-2</v>
      </c>
      <c r="J120" s="63">
        <v>-8.0383509795268954E-2</v>
      </c>
      <c r="P120" s="51"/>
    </row>
    <row r="121" spans="1:20" x14ac:dyDescent="0.2">
      <c r="A121" s="52"/>
      <c r="B121" s="49" t="s">
        <v>38</v>
      </c>
      <c r="C121" s="61" t="s">
        <v>27</v>
      </c>
      <c r="D121" s="66">
        <v>450</v>
      </c>
      <c r="E121" s="49" t="s">
        <v>27</v>
      </c>
      <c r="F121" s="66">
        <v>550</v>
      </c>
      <c r="G121" s="62" t="str">
        <f t="shared" si="2"/>
        <v>1145011550</v>
      </c>
      <c r="H121" s="62" t="str">
        <f t="shared" si="3"/>
        <v>BC1145011550</v>
      </c>
      <c r="I121" s="63">
        <v>-8.056060284559477E-2</v>
      </c>
      <c r="J121" s="63">
        <v>-0.10160712855091429</v>
      </c>
      <c r="P121" s="51"/>
    </row>
    <row r="122" spans="1:20" x14ac:dyDescent="0.2">
      <c r="A122" s="52"/>
      <c r="B122" s="49" t="s">
        <v>38</v>
      </c>
      <c r="C122" s="61" t="s">
        <v>28</v>
      </c>
      <c r="D122" s="66">
        <v>450</v>
      </c>
      <c r="E122" s="49" t="s">
        <v>28</v>
      </c>
      <c r="F122" s="66">
        <v>550</v>
      </c>
      <c r="G122" s="62" t="str">
        <f t="shared" si="2"/>
        <v>1245012550</v>
      </c>
      <c r="H122" s="62" t="str">
        <f t="shared" si="3"/>
        <v>BC1245012550</v>
      </c>
      <c r="I122" s="63">
        <v>-8.0399668184677586E-2</v>
      </c>
      <c r="J122" s="63">
        <v>-8.5134591924092048E-2</v>
      </c>
      <c r="P122" s="51"/>
    </row>
    <row r="123" spans="1:20" x14ac:dyDescent="0.2">
      <c r="A123" s="43"/>
      <c r="B123" s="44" t="s">
        <v>38</v>
      </c>
      <c r="C123" s="60" t="s">
        <v>29</v>
      </c>
      <c r="D123" s="65">
        <v>550</v>
      </c>
      <c r="E123" s="44" t="s">
        <v>29</v>
      </c>
      <c r="F123" s="65">
        <v>650</v>
      </c>
      <c r="G123" s="60" t="str">
        <f t="shared" si="2"/>
        <v>0155001650</v>
      </c>
      <c r="H123" s="60" t="str">
        <f t="shared" si="3"/>
        <v>BC0155001650</v>
      </c>
      <c r="I123" s="45">
        <v>-6.3588014161180498E-2</v>
      </c>
      <c r="J123" s="45">
        <v>-7.2629837768532893E-2</v>
      </c>
      <c r="K123" s="45"/>
      <c r="L123" s="45"/>
      <c r="M123" s="45"/>
      <c r="N123" s="45"/>
      <c r="O123" s="45"/>
      <c r="P123" s="47"/>
      <c r="Q123" s="48"/>
      <c r="R123" s="48"/>
      <c r="S123" s="48"/>
      <c r="T123" s="48"/>
    </row>
    <row r="124" spans="1:20" x14ac:dyDescent="0.2">
      <c r="A124" s="43"/>
      <c r="B124" s="44" t="s">
        <v>38</v>
      </c>
      <c r="C124" s="60" t="s">
        <v>30</v>
      </c>
      <c r="D124" s="65">
        <v>550</v>
      </c>
      <c r="E124" s="44" t="s">
        <v>30</v>
      </c>
      <c r="F124" s="65">
        <v>650</v>
      </c>
      <c r="G124" s="60" t="str">
        <f t="shared" si="2"/>
        <v>0255002650</v>
      </c>
      <c r="H124" s="60" t="str">
        <f t="shared" si="3"/>
        <v>BC0255002650</v>
      </c>
      <c r="I124" s="45">
        <v>-7.3110388207693069E-2</v>
      </c>
      <c r="J124" s="45">
        <v>-7.7928484168401854E-2</v>
      </c>
      <c r="K124" s="45"/>
      <c r="L124" s="45"/>
      <c r="M124" s="45"/>
      <c r="N124" s="45"/>
      <c r="O124" s="45"/>
      <c r="P124" s="47"/>
      <c r="Q124" s="48"/>
      <c r="R124" s="48"/>
      <c r="S124" s="48"/>
      <c r="T124" s="48"/>
    </row>
    <row r="125" spans="1:20" x14ac:dyDescent="0.2">
      <c r="A125" s="43"/>
      <c r="B125" s="44" t="s">
        <v>38</v>
      </c>
      <c r="C125" s="60" t="s">
        <v>31</v>
      </c>
      <c r="D125" s="65">
        <v>550</v>
      </c>
      <c r="E125" s="44" t="s">
        <v>31</v>
      </c>
      <c r="F125" s="65">
        <v>650</v>
      </c>
      <c r="G125" s="60" t="str">
        <f t="shared" si="2"/>
        <v>0355003650</v>
      </c>
      <c r="H125" s="60" t="str">
        <f t="shared" si="3"/>
        <v>BC0355003650</v>
      </c>
      <c r="I125" s="45">
        <v>-7.0009196000005366E-2</v>
      </c>
      <c r="J125" s="45">
        <v>-7.3728701808734809E-2</v>
      </c>
      <c r="K125" s="45"/>
      <c r="L125" s="45"/>
      <c r="M125" s="45"/>
      <c r="N125" s="45"/>
      <c r="O125" s="45"/>
      <c r="P125" s="47"/>
      <c r="Q125" s="48"/>
      <c r="R125" s="48"/>
      <c r="S125" s="48"/>
      <c r="T125" s="48"/>
    </row>
    <row r="126" spans="1:20" x14ac:dyDescent="0.2">
      <c r="A126" s="43"/>
      <c r="B126" s="44" t="s">
        <v>38</v>
      </c>
      <c r="C126" s="60" t="s">
        <v>32</v>
      </c>
      <c r="D126" s="65">
        <v>550</v>
      </c>
      <c r="E126" s="44" t="s">
        <v>32</v>
      </c>
      <c r="F126" s="65">
        <v>650</v>
      </c>
      <c r="G126" s="60" t="str">
        <f t="shared" si="2"/>
        <v>0455004650</v>
      </c>
      <c r="H126" s="60" t="str">
        <f t="shared" si="3"/>
        <v>BC0455004650</v>
      </c>
      <c r="I126" s="45">
        <v>-4.7400367740497974E-2</v>
      </c>
      <c r="J126" s="45">
        <v>-5.295677138222845E-2</v>
      </c>
      <c r="K126" s="45"/>
      <c r="L126" s="45"/>
      <c r="M126" s="45"/>
      <c r="N126" s="45"/>
      <c r="O126" s="45"/>
      <c r="P126" s="47"/>
      <c r="Q126" s="48"/>
      <c r="R126" s="48"/>
      <c r="S126" s="48"/>
      <c r="T126" s="48"/>
    </row>
    <row r="127" spans="1:20" x14ac:dyDescent="0.2">
      <c r="A127" s="43"/>
      <c r="B127" s="44" t="s">
        <v>38</v>
      </c>
      <c r="C127" s="60" t="s">
        <v>33</v>
      </c>
      <c r="D127" s="65">
        <v>550</v>
      </c>
      <c r="E127" s="44" t="s">
        <v>33</v>
      </c>
      <c r="F127" s="65">
        <v>650</v>
      </c>
      <c r="G127" s="60" t="str">
        <f t="shared" si="2"/>
        <v>0555005650</v>
      </c>
      <c r="H127" s="60" t="str">
        <f t="shared" si="3"/>
        <v>BC0555005650</v>
      </c>
      <c r="I127" s="45">
        <v>-4.5661236164892427E-2</v>
      </c>
      <c r="J127" s="45">
        <v>-4.8311569894225873E-2</v>
      </c>
      <c r="K127" s="45"/>
      <c r="L127" s="45"/>
      <c r="M127" s="45"/>
      <c r="N127" s="45"/>
      <c r="O127" s="45"/>
      <c r="P127" s="47"/>
      <c r="Q127" s="48"/>
      <c r="R127" s="48"/>
      <c r="S127" s="48"/>
      <c r="T127" s="48"/>
    </row>
    <row r="128" spans="1:20" x14ac:dyDescent="0.2">
      <c r="A128" s="43"/>
      <c r="B128" s="44" t="s">
        <v>38</v>
      </c>
      <c r="C128" s="60" t="s">
        <v>34</v>
      </c>
      <c r="D128" s="65">
        <v>550</v>
      </c>
      <c r="E128" s="44" t="s">
        <v>34</v>
      </c>
      <c r="F128" s="65">
        <v>650</v>
      </c>
      <c r="G128" s="60" t="str">
        <f t="shared" si="2"/>
        <v>0655006650</v>
      </c>
      <c r="H128" s="60" t="str">
        <f t="shared" si="3"/>
        <v>BC0655006650</v>
      </c>
      <c r="I128" s="45">
        <v>-4.8542387118980145E-2</v>
      </c>
      <c r="J128" s="45">
        <v>-4.9941878119446323E-2</v>
      </c>
      <c r="K128" s="45"/>
      <c r="L128" s="45"/>
      <c r="M128" s="45"/>
      <c r="N128" s="45"/>
      <c r="O128" s="45"/>
      <c r="P128" s="47"/>
      <c r="Q128" s="48"/>
      <c r="R128" s="48"/>
      <c r="S128" s="48"/>
      <c r="T128" s="48"/>
    </row>
    <row r="129" spans="1:20" x14ac:dyDescent="0.2">
      <c r="A129" s="43"/>
      <c r="B129" s="44" t="s">
        <v>38</v>
      </c>
      <c r="C129" s="60" t="s">
        <v>35</v>
      </c>
      <c r="D129" s="65">
        <v>550</v>
      </c>
      <c r="E129" s="44" t="s">
        <v>35</v>
      </c>
      <c r="F129" s="65">
        <v>650</v>
      </c>
      <c r="G129" s="60" t="str">
        <f t="shared" si="2"/>
        <v>0755007650</v>
      </c>
      <c r="H129" s="60" t="str">
        <f t="shared" si="3"/>
        <v>BC0755007650</v>
      </c>
      <c r="I129" s="45">
        <v>-3.4519951650734328E-2</v>
      </c>
      <c r="J129" s="45">
        <v>-4.9775036412328555E-2</v>
      </c>
      <c r="K129" s="45"/>
      <c r="L129" s="45"/>
      <c r="M129" s="45"/>
      <c r="N129" s="45"/>
      <c r="O129" s="45"/>
      <c r="P129" s="47"/>
      <c r="Q129" s="48"/>
      <c r="R129" s="48"/>
      <c r="S129" s="48"/>
      <c r="T129" s="48"/>
    </row>
    <row r="130" spans="1:20" x14ac:dyDescent="0.2">
      <c r="A130" s="43"/>
      <c r="B130" s="44" t="s">
        <v>38</v>
      </c>
      <c r="C130" s="60" t="s">
        <v>36</v>
      </c>
      <c r="D130" s="65">
        <v>550</v>
      </c>
      <c r="E130" s="44" t="s">
        <v>36</v>
      </c>
      <c r="F130" s="65">
        <v>650</v>
      </c>
      <c r="G130" s="60" t="str">
        <f t="shared" si="2"/>
        <v>0855008650</v>
      </c>
      <c r="H130" s="60" t="str">
        <f t="shared" si="3"/>
        <v>BC0855008650</v>
      </c>
      <c r="I130" s="45">
        <v>-2.1648437381691768E-2</v>
      </c>
      <c r="J130" s="45">
        <v>-2.128137778488412E-2</v>
      </c>
      <c r="K130" s="45"/>
      <c r="L130" s="45"/>
      <c r="M130" s="45"/>
      <c r="N130" s="45"/>
      <c r="O130" s="45"/>
      <c r="P130" s="47"/>
      <c r="Q130" s="48"/>
      <c r="R130" s="48"/>
      <c r="S130" s="48"/>
      <c r="T130" s="48"/>
    </row>
    <row r="131" spans="1:20" x14ac:dyDescent="0.2">
      <c r="A131" s="43"/>
      <c r="B131" s="44" t="s">
        <v>38</v>
      </c>
      <c r="C131" s="60" t="s">
        <v>37</v>
      </c>
      <c r="D131" s="65">
        <v>550</v>
      </c>
      <c r="E131" s="44" t="s">
        <v>37</v>
      </c>
      <c r="F131" s="65">
        <v>650</v>
      </c>
      <c r="G131" s="60" t="str">
        <f t="shared" ref="G131:G169" si="4">C131&amp;D131&amp;E131&amp;F131</f>
        <v>0955009650</v>
      </c>
      <c r="H131" s="60" t="str">
        <f t="shared" si="3"/>
        <v>BC0955009650</v>
      </c>
      <c r="I131" s="45">
        <v>-3.7515143233996941E-2</v>
      </c>
      <c r="J131" s="45">
        <v>-4.8626676461909213E-2</v>
      </c>
      <c r="K131" s="45"/>
      <c r="L131" s="45"/>
      <c r="M131" s="45"/>
      <c r="N131" s="45"/>
      <c r="O131" s="45"/>
      <c r="P131" s="47"/>
      <c r="Q131" s="48"/>
      <c r="R131" s="48"/>
      <c r="S131" s="48"/>
      <c r="T131" s="48"/>
    </row>
    <row r="132" spans="1:20" x14ac:dyDescent="0.2">
      <c r="A132" s="43"/>
      <c r="B132" s="44" t="s">
        <v>38</v>
      </c>
      <c r="C132" s="60" t="s">
        <v>25</v>
      </c>
      <c r="D132" s="65">
        <v>550</v>
      </c>
      <c r="E132" s="44" t="s">
        <v>25</v>
      </c>
      <c r="F132" s="65">
        <v>650</v>
      </c>
      <c r="G132" s="60" t="str">
        <f t="shared" si="4"/>
        <v>1055010650</v>
      </c>
      <c r="H132" s="60" t="str">
        <f t="shared" ref="H132:H195" si="5">B132&amp;G132</f>
        <v>BC1055010650</v>
      </c>
      <c r="I132" s="45">
        <v>-4.4008606359561817E-2</v>
      </c>
      <c r="J132" s="45">
        <v>-5.3820846529986754E-2</v>
      </c>
      <c r="K132" s="45"/>
      <c r="L132" s="45"/>
      <c r="M132" s="45"/>
      <c r="N132" s="45"/>
      <c r="O132" s="45"/>
      <c r="P132" s="47"/>
      <c r="Q132" s="48"/>
      <c r="R132" s="48"/>
      <c r="S132" s="48"/>
      <c r="T132" s="48"/>
    </row>
    <row r="133" spans="1:20" x14ac:dyDescent="0.2">
      <c r="A133" s="43"/>
      <c r="B133" s="44" t="s">
        <v>38</v>
      </c>
      <c r="C133" s="60" t="s">
        <v>27</v>
      </c>
      <c r="D133" s="65">
        <v>550</v>
      </c>
      <c r="E133" s="44" t="s">
        <v>27</v>
      </c>
      <c r="F133" s="65">
        <v>650</v>
      </c>
      <c r="G133" s="60" t="str">
        <f t="shared" si="4"/>
        <v>1155011650</v>
      </c>
      <c r="H133" s="60" t="str">
        <f t="shared" si="5"/>
        <v>BC1155011650</v>
      </c>
      <c r="I133" s="45">
        <v>-5.7471321424681275E-2</v>
      </c>
      <c r="J133" s="45">
        <v>-5.4998669315029239E-2</v>
      </c>
      <c r="K133" s="45"/>
      <c r="L133" s="45"/>
      <c r="M133" s="45"/>
      <c r="N133" s="45"/>
      <c r="O133" s="45"/>
      <c r="P133" s="47"/>
      <c r="Q133" s="48"/>
      <c r="R133" s="48"/>
      <c r="S133" s="48"/>
      <c r="T133" s="48"/>
    </row>
    <row r="134" spans="1:20" x14ac:dyDescent="0.2">
      <c r="A134" s="43"/>
      <c r="B134" s="44" t="s">
        <v>38</v>
      </c>
      <c r="C134" s="60" t="s">
        <v>28</v>
      </c>
      <c r="D134" s="65">
        <v>550</v>
      </c>
      <c r="E134" s="44" t="s">
        <v>28</v>
      </c>
      <c r="F134" s="65">
        <v>650</v>
      </c>
      <c r="G134" s="60" t="str">
        <f t="shared" si="4"/>
        <v>1255012650</v>
      </c>
      <c r="H134" s="60" t="str">
        <f t="shared" si="5"/>
        <v>BC1255012650</v>
      </c>
      <c r="I134" s="45">
        <v>-5.5781272759021193E-2</v>
      </c>
      <c r="J134" s="45">
        <v>-7.1131003310254487E-2</v>
      </c>
      <c r="K134" s="45"/>
      <c r="L134" s="45"/>
      <c r="M134" s="45"/>
      <c r="N134" s="45"/>
      <c r="O134" s="45"/>
      <c r="P134" s="47"/>
      <c r="Q134" s="48"/>
      <c r="R134" s="48"/>
      <c r="S134" s="48"/>
      <c r="T134" s="48"/>
    </row>
    <row r="135" spans="1:20" x14ac:dyDescent="0.2">
      <c r="A135" s="52" t="s">
        <v>49</v>
      </c>
      <c r="B135" s="49" t="s">
        <v>38</v>
      </c>
      <c r="C135" s="61" t="s">
        <v>28</v>
      </c>
      <c r="D135" s="66" t="s">
        <v>26</v>
      </c>
      <c r="E135" s="66" t="s">
        <v>29</v>
      </c>
      <c r="F135" s="66">
        <v>450</v>
      </c>
      <c r="G135" s="67" t="str">
        <f t="shared" si="4"/>
        <v>1235001450</v>
      </c>
      <c r="H135" s="62" t="str">
        <f t="shared" si="5"/>
        <v>BC1235001450</v>
      </c>
      <c r="I135" s="63">
        <v>-6.4835023695621372E-2</v>
      </c>
      <c r="J135" s="63">
        <v>-5.1216191288834409E-2</v>
      </c>
      <c r="P135" s="51"/>
    </row>
    <row r="136" spans="1:20" x14ac:dyDescent="0.2">
      <c r="A136" s="52"/>
      <c r="B136" s="49" t="s">
        <v>38</v>
      </c>
      <c r="C136" s="61" t="s">
        <v>29</v>
      </c>
      <c r="D136" s="66" t="s">
        <v>26</v>
      </c>
      <c r="E136" s="66" t="s">
        <v>30</v>
      </c>
      <c r="F136" s="66">
        <v>450</v>
      </c>
      <c r="G136" s="67" t="str">
        <f t="shared" si="4"/>
        <v>0135002450</v>
      </c>
      <c r="H136" s="62" t="str">
        <f t="shared" si="5"/>
        <v>BC0135002450</v>
      </c>
      <c r="I136" s="63">
        <v>1.0298996814044337E-3</v>
      </c>
      <c r="J136" s="63">
        <v>1.2963961616963504E-2</v>
      </c>
      <c r="P136" s="51"/>
    </row>
    <row r="137" spans="1:20" x14ac:dyDescent="0.2">
      <c r="A137" s="52"/>
      <c r="B137" s="68" t="s">
        <v>38</v>
      </c>
      <c r="C137" s="62" t="s">
        <v>30</v>
      </c>
      <c r="D137" s="67" t="s">
        <v>26</v>
      </c>
      <c r="E137" s="67" t="s">
        <v>31</v>
      </c>
      <c r="F137" s="67">
        <v>450</v>
      </c>
      <c r="G137" s="67" t="str">
        <f t="shared" si="4"/>
        <v>0235003450</v>
      </c>
      <c r="H137" s="62" t="str">
        <f t="shared" si="5"/>
        <v>BC0235003450</v>
      </c>
      <c r="I137" s="63">
        <v>3.2801194621252694E-2</v>
      </c>
      <c r="J137" s="63">
        <v>2.063727290749575E-2</v>
      </c>
      <c r="P137" s="51"/>
    </row>
    <row r="138" spans="1:20" x14ac:dyDescent="0.2">
      <c r="A138" s="52"/>
      <c r="B138" s="68" t="s">
        <v>38</v>
      </c>
      <c r="C138" s="62" t="s">
        <v>31</v>
      </c>
      <c r="D138" s="67" t="s">
        <v>26</v>
      </c>
      <c r="E138" s="67" t="s">
        <v>32</v>
      </c>
      <c r="F138" s="67">
        <v>450</v>
      </c>
      <c r="G138" s="67" t="str">
        <f t="shared" si="4"/>
        <v>0335004450</v>
      </c>
      <c r="H138" s="62" t="str">
        <f t="shared" si="5"/>
        <v>BC0335004450</v>
      </c>
      <c r="I138" s="63">
        <v>-2.4355096704057395E-2</v>
      </c>
      <c r="J138" s="63">
        <v>-2.3837864339775472E-2</v>
      </c>
      <c r="P138" s="51"/>
    </row>
    <row r="139" spans="1:20" x14ac:dyDescent="0.2">
      <c r="A139" s="52"/>
      <c r="B139" s="68" t="s">
        <v>38</v>
      </c>
      <c r="C139" s="62" t="s">
        <v>32</v>
      </c>
      <c r="D139" s="67" t="s">
        <v>26</v>
      </c>
      <c r="E139" s="67" t="s">
        <v>33</v>
      </c>
      <c r="F139" s="67">
        <v>450</v>
      </c>
      <c r="G139" s="67" t="str">
        <f t="shared" si="4"/>
        <v>0435005450</v>
      </c>
      <c r="H139" s="62" t="str">
        <f t="shared" si="5"/>
        <v>BC0435005450</v>
      </c>
      <c r="I139" s="63">
        <v>-3.216952954109828E-2</v>
      </c>
      <c r="J139" s="63">
        <v>-4.1511721055943279E-2</v>
      </c>
      <c r="P139" s="51"/>
    </row>
    <row r="140" spans="1:20" x14ac:dyDescent="0.2">
      <c r="A140" s="52"/>
      <c r="B140" s="68" t="s">
        <v>38</v>
      </c>
      <c r="C140" s="62" t="s">
        <v>33</v>
      </c>
      <c r="D140" s="67" t="s">
        <v>26</v>
      </c>
      <c r="E140" s="67" t="s">
        <v>34</v>
      </c>
      <c r="F140" s="67">
        <v>450</v>
      </c>
      <c r="G140" s="67" t="str">
        <f t="shared" si="4"/>
        <v>0535006450</v>
      </c>
      <c r="H140" s="62" t="str">
        <f t="shared" si="5"/>
        <v>BC0535006450</v>
      </c>
      <c r="I140" s="63">
        <v>-4.2239759995015023E-2</v>
      </c>
      <c r="J140" s="63">
        <v>-4.4218015880307916E-2</v>
      </c>
      <c r="P140" s="51"/>
    </row>
    <row r="141" spans="1:20" x14ac:dyDescent="0.2">
      <c r="A141" s="52"/>
      <c r="B141" s="68" t="s">
        <v>38</v>
      </c>
      <c r="C141" s="62" t="s">
        <v>34</v>
      </c>
      <c r="D141" s="67" t="s">
        <v>26</v>
      </c>
      <c r="E141" s="67" t="s">
        <v>35</v>
      </c>
      <c r="F141" s="67">
        <v>450</v>
      </c>
      <c r="G141" s="67" t="str">
        <f t="shared" si="4"/>
        <v>0635007450</v>
      </c>
      <c r="H141" s="62" t="str">
        <f t="shared" si="5"/>
        <v>BC0635007450</v>
      </c>
      <c r="I141" s="63">
        <v>-8.2332550089628809E-3</v>
      </c>
      <c r="J141" s="63">
        <v>-3.050847457627115E-2</v>
      </c>
      <c r="P141" s="51"/>
    </row>
    <row r="142" spans="1:20" x14ac:dyDescent="0.2">
      <c r="A142" s="52"/>
      <c r="B142" s="68" t="s">
        <v>38</v>
      </c>
      <c r="C142" s="62" t="s">
        <v>35</v>
      </c>
      <c r="D142" s="67" t="s">
        <v>26</v>
      </c>
      <c r="E142" s="67" t="s">
        <v>36</v>
      </c>
      <c r="F142" s="67">
        <v>450</v>
      </c>
      <c r="G142" s="67" t="str">
        <f t="shared" si="4"/>
        <v>0735008450</v>
      </c>
      <c r="H142" s="62" t="str">
        <f t="shared" si="5"/>
        <v>BC0735008450</v>
      </c>
      <c r="I142" s="63">
        <v>-4.3465272561908169E-4</v>
      </c>
      <c r="J142" s="63">
        <v>9.8416289592759831E-3</v>
      </c>
      <c r="P142" s="51"/>
    </row>
    <row r="143" spans="1:20" x14ac:dyDescent="0.2">
      <c r="A143" s="52"/>
      <c r="B143" s="68" t="s">
        <v>38</v>
      </c>
      <c r="C143" s="62" t="s">
        <v>36</v>
      </c>
      <c r="D143" s="67" t="s">
        <v>26</v>
      </c>
      <c r="E143" s="67" t="s">
        <v>37</v>
      </c>
      <c r="F143" s="67">
        <v>450</v>
      </c>
      <c r="G143" s="67" t="str">
        <f t="shared" si="4"/>
        <v>0835009450</v>
      </c>
      <c r="H143" s="62" t="str">
        <f t="shared" si="5"/>
        <v>BC0835009450</v>
      </c>
      <c r="I143" s="63">
        <v>2.1012278757975816E-2</v>
      </c>
      <c r="J143" s="63">
        <v>-3.5875188536167446E-3</v>
      </c>
      <c r="P143" s="51"/>
    </row>
    <row r="144" spans="1:20" x14ac:dyDescent="0.2">
      <c r="A144" s="52"/>
      <c r="B144" s="68" t="s">
        <v>38</v>
      </c>
      <c r="C144" s="62" t="s">
        <v>37</v>
      </c>
      <c r="D144" s="67" t="s">
        <v>26</v>
      </c>
      <c r="E144" s="67" t="s">
        <v>25</v>
      </c>
      <c r="F144" s="67">
        <v>450</v>
      </c>
      <c r="G144" s="67" t="str">
        <f t="shared" si="4"/>
        <v>0935010450</v>
      </c>
      <c r="H144" s="62" t="str">
        <f t="shared" si="5"/>
        <v>BC0935010450</v>
      </c>
      <c r="I144" s="63">
        <v>-2.4914286619525206E-2</v>
      </c>
      <c r="J144" s="63">
        <v>-2.5448671039019821E-2</v>
      </c>
      <c r="P144" s="51"/>
    </row>
    <row r="145" spans="1:20" x14ac:dyDescent="0.2">
      <c r="A145" s="52"/>
      <c r="B145" s="68" t="s">
        <v>38</v>
      </c>
      <c r="C145" s="62" t="s">
        <v>25</v>
      </c>
      <c r="D145" s="67" t="s">
        <v>26</v>
      </c>
      <c r="E145" s="67" t="s">
        <v>27</v>
      </c>
      <c r="F145" s="67">
        <v>450</v>
      </c>
      <c r="G145" s="67" t="str">
        <f t="shared" si="4"/>
        <v>1035011450</v>
      </c>
      <c r="H145" s="62" t="str">
        <f t="shared" si="5"/>
        <v>BC1035011450</v>
      </c>
      <c r="I145" s="63">
        <v>-6.210582982577164E-2</v>
      </c>
      <c r="J145" s="63">
        <v>-7.0914422688069204E-2</v>
      </c>
      <c r="P145" s="51"/>
    </row>
    <row r="146" spans="1:20" x14ac:dyDescent="0.2">
      <c r="A146" s="52"/>
      <c r="B146" s="68" t="s">
        <v>38</v>
      </c>
      <c r="C146" s="62" t="s">
        <v>27</v>
      </c>
      <c r="D146" s="67" t="s">
        <v>26</v>
      </c>
      <c r="E146" s="67" t="s">
        <v>28</v>
      </c>
      <c r="F146" s="67">
        <v>450</v>
      </c>
      <c r="G146" s="67" t="str">
        <f t="shared" si="4"/>
        <v>1135012450</v>
      </c>
      <c r="H146" s="62" t="str">
        <f t="shared" si="5"/>
        <v>BC1135012450</v>
      </c>
      <c r="I146" s="63">
        <v>-7.3015361440559784E-2</v>
      </c>
      <c r="J146" s="63">
        <v>-9.648294458487057E-2</v>
      </c>
      <c r="P146" s="51"/>
    </row>
    <row r="147" spans="1:20" x14ac:dyDescent="0.2">
      <c r="A147" s="43"/>
      <c r="B147" s="44" t="s">
        <v>38</v>
      </c>
      <c r="C147" s="60" t="s">
        <v>28</v>
      </c>
      <c r="D147" s="65">
        <v>450</v>
      </c>
      <c r="E147" s="65" t="s">
        <v>29</v>
      </c>
      <c r="F147" s="65">
        <v>550</v>
      </c>
      <c r="G147" s="65" t="str">
        <f t="shared" si="4"/>
        <v>1245001550</v>
      </c>
      <c r="H147" s="60" t="str">
        <f t="shared" si="5"/>
        <v>BC1245001550</v>
      </c>
      <c r="I147" s="45">
        <v>-7.9581973729592914E-2</v>
      </c>
      <c r="J147" s="45">
        <v>-6.2297006623787808E-2</v>
      </c>
      <c r="K147" s="45"/>
      <c r="L147" s="45"/>
      <c r="M147" s="45"/>
      <c r="N147" s="45"/>
      <c r="O147" s="45"/>
      <c r="P147" s="47"/>
      <c r="Q147" s="48"/>
      <c r="R147" s="48"/>
      <c r="S147" s="48"/>
      <c r="T147" s="48"/>
    </row>
    <row r="148" spans="1:20" x14ac:dyDescent="0.2">
      <c r="A148" s="43"/>
      <c r="B148" s="44" t="s">
        <v>38</v>
      </c>
      <c r="C148" s="60" t="s">
        <v>29</v>
      </c>
      <c r="D148" s="65">
        <v>450</v>
      </c>
      <c r="E148" s="65" t="s">
        <v>30</v>
      </c>
      <c r="F148" s="65">
        <v>550</v>
      </c>
      <c r="G148" s="65" t="str">
        <f t="shared" si="4"/>
        <v>0145002550</v>
      </c>
      <c r="H148" s="60" t="str">
        <f t="shared" si="5"/>
        <v>BC0145002550</v>
      </c>
      <c r="I148" s="45">
        <v>2.629182667212382E-3</v>
      </c>
      <c r="J148" s="45">
        <v>1.012432116507329E-2</v>
      </c>
      <c r="K148" s="45"/>
      <c r="L148" s="45"/>
      <c r="M148" s="45"/>
      <c r="N148" s="45"/>
      <c r="O148" s="45"/>
      <c r="P148" s="47"/>
      <c r="Q148" s="48"/>
      <c r="R148" s="48"/>
      <c r="S148" s="48"/>
      <c r="T148" s="48"/>
    </row>
    <row r="149" spans="1:20" x14ac:dyDescent="0.2">
      <c r="A149" s="43"/>
      <c r="B149" s="44" t="s">
        <v>38</v>
      </c>
      <c r="C149" s="60" t="s">
        <v>30</v>
      </c>
      <c r="D149" s="65">
        <v>450</v>
      </c>
      <c r="E149" s="65" t="s">
        <v>31</v>
      </c>
      <c r="F149" s="65">
        <v>550</v>
      </c>
      <c r="G149" s="65" t="str">
        <f t="shared" si="4"/>
        <v>0245003550</v>
      </c>
      <c r="H149" s="60" t="str">
        <f t="shared" si="5"/>
        <v>BC0245003550</v>
      </c>
      <c r="I149" s="45">
        <v>1.6749958597952773E-2</v>
      </c>
      <c r="J149" s="45">
        <v>-1.0488523459997267E-2</v>
      </c>
      <c r="K149" s="45"/>
      <c r="L149" s="45"/>
      <c r="M149" s="45"/>
      <c r="N149" s="45"/>
      <c r="O149" s="45"/>
      <c r="P149" s="47"/>
      <c r="Q149" s="48"/>
      <c r="R149" s="48"/>
      <c r="S149" s="48"/>
      <c r="T149" s="48"/>
    </row>
    <row r="150" spans="1:20" x14ac:dyDescent="0.2">
      <c r="A150" s="43"/>
      <c r="B150" s="44" t="s">
        <v>38</v>
      </c>
      <c r="C150" s="60" t="s">
        <v>31</v>
      </c>
      <c r="D150" s="65">
        <v>450</v>
      </c>
      <c r="E150" s="65" t="s">
        <v>32</v>
      </c>
      <c r="F150" s="65">
        <v>550</v>
      </c>
      <c r="G150" s="65" t="str">
        <f t="shared" si="4"/>
        <v>0345004550</v>
      </c>
      <c r="H150" s="60" t="str">
        <f t="shared" si="5"/>
        <v>BC0345004550</v>
      </c>
      <c r="I150" s="45">
        <v>-4.854392988633309E-2</v>
      </c>
      <c r="J150" s="45">
        <v>-6.384463454833389E-2</v>
      </c>
      <c r="K150" s="45"/>
      <c r="L150" s="45"/>
      <c r="M150" s="45"/>
      <c r="N150" s="45"/>
      <c r="O150" s="45"/>
      <c r="P150" s="47"/>
      <c r="Q150" s="48"/>
      <c r="R150" s="48"/>
      <c r="S150" s="48"/>
      <c r="T150" s="48"/>
    </row>
    <row r="151" spans="1:20" x14ac:dyDescent="0.2">
      <c r="A151" s="43"/>
      <c r="B151" s="44" t="s">
        <v>38</v>
      </c>
      <c r="C151" s="60" t="s">
        <v>32</v>
      </c>
      <c r="D151" s="65">
        <v>450</v>
      </c>
      <c r="E151" s="65" t="s">
        <v>33</v>
      </c>
      <c r="F151" s="65">
        <v>550</v>
      </c>
      <c r="G151" s="65" t="str">
        <f t="shared" si="4"/>
        <v>0445005550</v>
      </c>
      <c r="H151" s="60" t="str">
        <f t="shared" si="5"/>
        <v>BC0445005550</v>
      </c>
      <c r="I151" s="45">
        <v>-3.9432052021910372E-2</v>
      </c>
      <c r="J151" s="45">
        <v>-5.1066605613436566E-2</v>
      </c>
      <c r="K151" s="45"/>
      <c r="L151" s="45"/>
      <c r="M151" s="45"/>
      <c r="N151" s="45"/>
      <c r="O151" s="45"/>
      <c r="P151" s="47"/>
      <c r="Q151" s="48"/>
      <c r="R151" s="48"/>
      <c r="S151" s="48"/>
      <c r="T151" s="48"/>
    </row>
    <row r="152" spans="1:20" x14ac:dyDescent="0.2">
      <c r="A152" s="43"/>
      <c r="B152" s="44" t="s">
        <v>38</v>
      </c>
      <c r="C152" s="60" t="s">
        <v>33</v>
      </c>
      <c r="D152" s="65">
        <v>450</v>
      </c>
      <c r="E152" s="65" t="s">
        <v>34</v>
      </c>
      <c r="F152" s="65">
        <v>550</v>
      </c>
      <c r="G152" s="65" t="str">
        <f t="shared" si="4"/>
        <v>0545006550</v>
      </c>
      <c r="H152" s="60" t="str">
        <f t="shared" si="5"/>
        <v>BC0545006550</v>
      </c>
      <c r="I152" s="45">
        <v>-3.5980074142401522E-2</v>
      </c>
      <c r="J152" s="45">
        <v>-4.1270978373338041E-2</v>
      </c>
      <c r="K152" s="45"/>
      <c r="L152" s="45"/>
      <c r="M152" s="45"/>
      <c r="N152" s="45"/>
      <c r="O152" s="45"/>
      <c r="P152" s="47"/>
      <c r="Q152" s="48"/>
      <c r="R152" s="48"/>
      <c r="S152" s="48"/>
      <c r="T152" s="48"/>
    </row>
    <row r="153" spans="1:20" x14ac:dyDescent="0.2">
      <c r="A153" s="43"/>
      <c r="B153" s="44" t="s">
        <v>38</v>
      </c>
      <c r="C153" s="60" t="s">
        <v>34</v>
      </c>
      <c r="D153" s="65">
        <v>450</v>
      </c>
      <c r="E153" s="65" t="s">
        <v>35</v>
      </c>
      <c r="F153" s="65">
        <v>550</v>
      </c>
      <c r="G153" s="65" t="str">
        <f t="shared" si="4"/>
        <v>0645007550</v>
      </c>
      <c r="H153" s="60" t="str">
        <f t="shared" si="5"/>
        <v>BC0645007550</v>
      </c>
      <c r="I153" s="45">
        <v>-3.8758756805077475E-2</v>
      </c>
      <c r="J153" s="45">
        <v>-6.7816872900387071E-2</v>
      </c>
      <c r="K153" s="45"/>
      <c r="L153" s="45"/>
      <c r="M153" s="45"/>
      <c r="N153" s="45"/>
      <c r="O153" s="45"/>
      <c r="P153" s="47"/>
      <c r="Q153" s="48"/>
      <c r="R153" s="48"/>
      <c r="S153" s="48"/>
      <c r="T153" s="48"/>
    </row>
    <row r="154" spans="1:20" x14ac:dyDescent="0.2">
      <c r="A154" s="43"/>
      <c r="B154" s="44" t="s">
        <v>38</v>
      </c>
      <c r="C154" s="60" t="s">
        <v>35</v>
      </c>
      <c r="D154" s="65">
        <v>450</v>
      </c>
      <c r="E154" s="65" t="s">
        <v>36</v>
      </c>
      <c r="F154" s="65">
        <v>550</v>
      </c>
      <c r="G154" s="65" t="str">
        <f t="shared" si="4"/>
        <v>0745008550</v>
      </c>
      <c r="H154" s="60" t="str">
        <f t="shared" si="5"/>
        <v>BC0745008550</v>
      </c>
      <c r="I154" s="45">
        <v>-3.1257804220221085E-2</v>
      </c>
      <c r="J154" s="45">
        <v>-7.6427100693309824E-2</v>
      </c>
      <c r="K154" s="45"/>
      <c r="L154" s="45"/>
      <c r="M154" s="45"/>
      <c r="N154" s="45"/>
      <c r="O154" s="45"/>
      <c r="P154" s="47"/>
      <c r="Q154" s="48"/>
      <c r="R154" s="48"/>
      <c r="S154" s="48"/>
      <c r="T154" s="48"/>
    </row>
    <row r="155" spans="1:20" x14ac:dyDescent="0.2">
      <c r="A155" s="43"/>
      <c r="B155" s="44" t="s">
        <v>38</v>
      </c>
      <c r="C155" s="60" t="s">
        <v>36</v>
      </c>
      <c r="D155" s="65">
        <v>450</v>
      </c>
      <c r="E155" s="65" t="s">
        <v>37</v>
      </c>
      <c r="F155" s="65">
        <v>550</v>
      </c>
      <c r="G155" s="65" t="str">
        <f t="shared" si="4"/>
        <v>0845009550</v>
      </c>
      <c r="H155" s="60" t="str">
        <f t="shared" si="5"/>
        <v>BC0845009550</v>
      </c>
      <c r="I155" s="45">
        <v>-4.2681577595538901E-3</v>
      </c>
      <c r="J155" s="45">
        <v>-2.1641078898336302E-2</v>
      </c>
      <c r="K155" s="45"/>
      <c r="L155" s="45"/>
      <c r="M155" s="45"/>
      <c r="N155" s="45"/>
      <c r="O155" s="45"/>
      <c r="P155" s="47"/>
      <c r="Q155" s="48"/>
      <c r="R155" s="48"/>
      <c r="S155" s="48"/>
      <c r="T155" s="48"/>
    </row>
    <row r="156" spans="1:20" x14ac:dyDescent="0.2">
      <c r="A156" s="43"/>
      <c r="B156" s="44" t="s">
        <v>38</v>
      </c>
      <c r="C156" s="60" t="s">
        <v>37</v>
      </c>
      <c r="D156" s="65">
        <v>450</v>
      </c>
      <c r="E156" s="65" t="s">
        <v>25</v>
      </c>
      <c r="F156" s="65">
        <v>550</v>
      </c>
      <c r="G156" s="65" t="str">
        <f t="shared" si="4"/>
        <v>0945010550</v>
      </c>
      <c r="H156" s="60" t="str">
        <f t="shared" si="5"/>
        <v>BC0945010550</v>
      </c>
      <c r="I156" s="45">
        <v>-5.1625082189009984E-2</v>
      </c>
      <c r="J156" s="45">
        <v>-4.1105437105497342E-2</v>
      </c>
      <c r="K156" s="45"/>
      <c r="L156" s="45"/>
      <c r="M156" s="45"/>
      <c r="N156" s="45"/>
      <c r="O156" s="45"/>
      <c r="P156" s="47"/>
      <c r="Q156" s="48"/>
      <c r="R156" s="48"/>
      <c r="S156" s="48"/>
      <c r="T156" s="48"/>
    </row>
    <row r="157" spans="1:20" x14ac:dyDescent="0.2">
      <c r="A157" s="43"/>
      <c r="B157" s="44" t="s">
        <v>38</v>
      </c>
      <c r="C157" s="60" t="s">
        <v>25</v>
      </c>
      <c r="D157" s="65">
        <v>450</v>
      </c>
      <c r="E157" s="65" t="s">
        <v>27</v>
      </c>
      <c r="F157" s="65">
        <v>550</v>
      </c>
      <c r="G157" s="65" t="str">
        <f t="shared" si="4"/>
        <v>1045011550</v>
      </c>
      <c r="H157" s="60" t="str">
        <f>B157&amp;G157</f>
        <v>BC1045011550</v>
      </c>
      <c r="I157" s="45">
        <v>-8.1401577625997104E-2</v>
      </c>
      <c r="J157" s="45">
        <v>-9.6121773163916707E-2</v>
      </c>
      <c r="K157" s="45"/>
      <c r="L157" s="45"/>
      <c r="M157" s="45"/>
      <c r="N157" s="45"/>
      <c r="O157" s="45"/>
      <c r="P157" s="47"/>
      <c r="Q157" s="48"/>
      <c r="R157" s="48"/>
      <c r="S157" s="48"/>
      <c r="T157" s="48"/>
    </row>
    <row r="158" spans="1:20" x14ac:dyDescent="0.2">
      <c r="A158" s="43"/>
      <c r="B158" s="44" t="s">
        <v>38</v>
      </c>
      <c r="C158" s="60" t="s">
        <v>27</v>
      </c>
      <c r="D158" s="65">
        <v>450</v>
      </c>
      <c r="E158" s="65" t="s">
        <v>28</v>
      </c>
      <c r="F158" s="65">
        <v>550</v>
      </c>
      <c r="G158" s="65" t="str">
        <f t="shared" si="4"/>
        <v>1145012550</v>
      </c>
      <c r="H158" s="60" t="str">
        <f t="shared" si="5"/>
        <v>BC1145012550</v>
      </c>
      <c r="I158" s="45">
        <v>-9.0378041321480945E-2</v>
      </c>
      <c r="J158" s="45">
        <v>-0.10208033183406051</v>
      </c>
      <c r="K158" s="45"/>
      <c r="L158" s="45"/>
      <c r="M158" s="45"/>
      <c r="N158" s="45"/>
      <c r="O158" s="45"/>
      <c r="P158" s="47"/>
      <c r="Q158" s="48"/>
      <c r="R158" s="48"/>
      <c r="S158" s="48"/>
      <c r="T158" s="48"/>
    </row>
    <row r="159" spans="1:20" x14ac:dyDescent="0.2">
      <c r="A159" s="52"/>
      <c r="B159" s="68" t="s">
        <v>38</v>
      </c>
      <c r="C159" s="62" t="s">
        <v>28</v>
      </c>
      <c r="D159" s="67">
        <v>550</v>
      </c>
      <c r="E159" s="67" t="s">
        <v>29</v>
      </c>
      <c r="F159" s="67">
        <v>650</v>
      </c>
      <c r="G159" s="67" t="str">
        <f>C159&amp;D159&amp;E159&amp;F159</f>
        <v>1255001650</v>
      </c>
      <c r="H159" s="62" t="str">
        <f t="shared" si="5"/>
        <v>BC1255001650</v>
      </c>
      <c r="I159" s="63">
        <v>-5.8785413385262351E-2</v>
      </c>
      <c r="J159" s="63">
        <v>-4.7035173676171049E-2</v>
      </c>
      <c r="P159" s="51"/>
    </row>
    <row r="160" spans="1:20" x14ac:dyDescent="0.2">
      <c r="A160" s="52"/>
      <c r="B160" s="68" t="s">
        <v>38</v>
      </c>
      <c r="C160" s="62" t="s">
        <v>29</v>
      </c>
      <c r="D160" s="67">
        <v>550</v>
      </c>
      <c r="E160" s="67" t="s">
        <v>30</v>
      </c>
      <c r="F160" s="67">
        <v>650</v>
      </c>
      <c r="G160" s="67" t="str">
        <f t="shared" si="4"/>
        <v>0155002650</v>
      </c>
      <c r="H160" s="62" t="str">
        <f t="shared" si="5"/>
        <v>BC0155002650</v>
      </c>
      <c r="I160" s="63">
        <v>-1.9443259354032748E-2</v>
      </c>
      <c r="J160" s="63">
        <v>-1.3150225382672276E-2</v>
      </c>
      <c r="P160" s="51"/>
    </row>
    <row r="161" spans="1:20" x14ac:dyDescent="0.2">
      <c r="A161" s="52"/>
      <c r="B161" s="68" t="s">
        <v>38</v>
      </c>
      <c r="C161" s="62" t="s">
        <v>30</v>
      </c>
      <c r="D161" s="67">
        <v>550</v>
      </c>
      <c r="E161" s="67" t="s">
        <v>31</v>
      </c>
      <c r="F161" s="67">
        <v>650</v>
      </c>
      <c r="G161" s="67" t="str">
        <f t="shared" si="4"/>
        <v>0255003650</v>
      </c>
      <c r="H161" s="62" t="str">
        <f t="shared" si="5"/>
        <v>BC0255003650</v>
      </c>
      <c r="I161" s="63">
        <v>-1.7284709438340574E-2</v>
      </c>
      <c r="J161" s="63">
        <v>-3.170990674010965E-2</v>
      </c>
      <c r="P161" s="51"/>
    </row>
    <row r="162" spans="1:20" x14ac:dyDescent="0.2">
      <c r="A162" s="52"/>
      <c r="B162" s="68" t="s">
        <v>38</v>
      </c>
      <c r="C162" s="62" t="s">
        <v>31</v>
      </c>
      <c r="D162" s="67">
        <v>550</v>
      </c>
      <c r="E162" s="67" t="s">
        <v>32</v>
      </c>
      <c r="F162" s="67">
        <v>650</v>
      </c>
      <c r="G162" s="67" t="str">
        <f t="shared" si="4"/>
        <v>0355004650</v>
      </c>
      <c r="H162" s="62" t="str">
        <f t="shared" si="5"/>
        <v>BC0355004650</v>
      </c>
      <c r="I162" s="63">
        <v>-6.0013402749479361E-2</v>
      </c>
      <c r="J162" s="63">
        <v>-7.681098040498642E-2</v>
      </c>
      <c r="P162" s="51"/>
    </row>
    <row r="163" spans="1:20" x14ac:dyDescent="0.2">
      <c r="A163" s="52"/>
      <c r="B163" s="68" t="s">
        <v>38</v>
      </c>
      <c r="C163" s="62" t="s">
        <v>32</v>
      </c>
      <c r="D163" s="67">
        <v>550</v>
      </c>
      <c r="E163" s="67" t="s">
        <v>33</v>
      </c>
      <c r="F163" s="67">
        <v>650</v>
      </c>
      <c r="G163" s="67" t="str">
        <f t="shared" si="4"/>
        <v>0455005650</v>
      </c>
      <c r="H163" s="62" t="str">
        <f t="shared" si="5"/>
        <v>BC0455005650</v>
      </c>
      <c r="I163" s="63">
        <v>-4.6210661968290156E-2</v>
      </c>
      <c r="J163" s="63">
        <v>-5.5427005842111909E-2</v>
      </c>
      <c r="P163" s="51"/>
    </row>
    <row r="164" spans="1:20" x14ac:dyDescent="0.2">
      <c r="A164" s="52"/>
      <c r="B164" s="68" t="s">
        <v>38</v>
      </c>
      <c r="C164" s="62" t="s">
        <v>33</v>
      </c>
      <c r="D164" s="67">
        <v>550</v>
      </c>
      <c r="E164" s="67" t="s">
        <v>34</v>
      </c>
      <c r="F164" s="67">
        <v>650</v>
      </c>
      <c r="G164" s="67" t="str">
        <f t="shared" si="4"/>
        <v>0555006650</v>
      </c>
      <c r="H164" s="62" t="str">
        <f t="shared" si="5"/>
        <v>BC0555006650</v>
      </c>
      <c r="I164" s="63">
        <v>-6.0588920495053288E-2</v>
      </c>
      <c r="J164" s="63">
        <v>-6.4847668212161966E-2</v>
      </c>
      <c r="P164" s="51"/>
    </row>
    <row r="165" spans="1:20" x14ac:dyDescent="0.2">
      <c r="A165" s="52"/>
      <c r="B165" s="68" t="s">
        <v>38</v>
      </c>
      <c r="C165" s="62" t="s">
        <v>34</v>
      </c>
      <c r="D165" s="67">
        <v>550</v>
      </c>
      <c r="E165" s="67" t="s">
        <v>35</v>
      </c>
      <c r="F165" s="67">
        <v>650</v>
      </c>
      <c r="G165" s="67" t="str">
        <f t="shared" si="4"/>
        <v>0655007650</v>
      </c>
      <c r="H165" s="62" t="str">
        <f t="shared" si="5"/>
        <v>BC0655007650</v>
      </c>
      <c r="I165" s="63">
        <v>-3.462587906226617E-2</v>
      </c>
      <c r="J165" s="63">
        <v>-4.0767710130860925E-2</v>
      </c>
      <c r="P165" s="51"/>
    </row>
    <row r="166" spans="1:20" x14ac:dyDescent="0.2">
      <c r="A166" s="52"/>
      <c r="B166" s="68" t="s">
        <v>38</v>
      </c>
      <c r="C166" s="62" t="s">
        <v>35</v>
      </c>
      <c r="D166" s="67">
        <v>550</v>
      </c>
      <c r="E166" s="67" t="s">
        <v>36</v>
      </c>
      <c r="F166" s="67">
        <v>650</v>
      </c>
      <c r="G166" s="67" t="str">
        <f t="shared" si="4"/>
        <v>0755008650</v>
      </c>
      <c r="H166" s="62" t="str">
        <f t="shared" si="5"/>
        <v>BC0755008650</v>
      </c>
      <c r="I166" s="63">
        <v>-2.6799306316755311E-2</v>
      </c>
      <c r="J166" s="63">
        <v>-6.6945676133872145E-2</v>
      </c>
      <c r="P166" s="51"/>
    </row>
    <row r="167" spans="1:20" x14ac:dyDescent="0.2">
      <c r="A167" s="52"/>
      <c r="B167" s="68" t="s">
        <v>38</v>
      </c>
      <c r="C167" s="62" t="s">
        <v>36</v>
      </c>
      <c r="D167" s="67">
        <v>550</v>
      </c>
      <c r="E167" s="67" t="s">
        <v>37</v>
      </c>
      <c r="F167" s="67">
        <v>650</v>
      </c>
      <c r="G167" s="67" t="str">
        <f t="shared" si="4"/>
        <v>0855009650</v>
      </c>
      <c r="H167" s="62" t="str">
        <f t="shared" si="5"/>
        <v>BC0855009650</v>
      </c>
      <c r="I167" s="63">
        <v>-6.2378823587915739E-3</v>
      </c>
      <c r="J167" s="63">
        <v>-2.2952011551043788E-2</v>
      </c>
      <c r="P167" s="51"/>
    </row>
    <row r="168" spans="1:20" x14ac:dyDescent="0.2">
      <c r="A168" s="52"/>
      <c r="B168" s="68" t="s">
        <v>38</v>
      </c>
      <c r="C168" s="62" t="s">
        <v>37</v>
      </c>
      <c r="D168" s="67">
        <v>550</v>
      </c>
      <c r="E168" s="67" t="s">
        <v>25</v>
      </c>
      <c r="F168" s="67">
        <v>650</v>
      </c>
      <c r="G168" s="67" t="str">
        <f t="shared" si="4"/>
        <v>0955010650</v>
      </c>
      <c r="H168" s="62" t="str">
        <f t="shared" si="5"/>
        <v>BC0955010650</v>
      </c>
      <c r="I168" s="63">
        <v>-4.1843807339387917E-2</v>
      </c>
      <c r="J168" s="63">
        <v>-3.1986565952388114E-2</v>
      </c>
      <c r="P168" s="51"/>
    </row>
    <row r="169" spans="1:20" x14ac:dyDescent="0.2">
      <c r="A169" s="52"/>
      <c r="B169" s="68" t="s">
        <v>38</v>
      </c>
      <c r="C169" s="62" t="s">
        <v>25</v>
      </c>
      <c r="D169" s="67">
        <v>550</v>
      </c>
      <c r="E169" s="67" t="s">
        <v>27</v>
      </c>
      <c r="F169" s="67">
        <v>650</v>
      </c>
      <c r="G169" s="67" t="str">
        <f t="shared" si="4"/>
        <v>1055011650</v>
      </c>
      <c r="H169" s="62" t="str">
        <f t="shared" si="5"/>
        <v>BC1055011650</v>
      </c>
      <c r="I169" s="63">
        <v>-7.1895126305911813E-2</v>
      </c>
      <c r="J169" s="63">
        <v>-7.1160560180074953E-2</v>
      </c>
      <c r="P169" s="51"/>
    </row>
    <row r="170" spans="1:20" x14ac:dyDescent="0.2">
      <c r="A170" s="52"/>
      <c r="B170" s="68" t="s">
        <v>38</v>
      </c>
      <c r="C170" s="62" t="s">
        <v>27</v>
      </c>
      <c r="D170" s="67">
        <v>550</v>
      </c>
      <c r="E170" s="67" t="s">
        <v>28</v>
      </c>
      <c r="F170" s="67">
        <v>650</v>
      </c>
      <c r="G170" s="67" t="str">
        <f>C170&amp;D170&amp;E170&amp;F170</f>
        <v>1155012650</v>
      </c>
      <c r="H170" s="62" t="str">
        <f t="shared" si="5"/>
        <v>BC1155012650</v>
      </c>
      <c r="I170" s="63">
        <v>-6.5733448250866494E-2</v>
      </c>
      <c r="J170" s="63">
        <v>-7.182262894576337E-2</v>
      </c>
      <c r="P170" s="51"/>
    </row>
    <row r="171" spans="1:20" x14ac:dyDescent="0.2">
      <c r="A171" s="43" t="s">
        <v>50</v>
      </c>
      <c r="B171" s="44" t="s">
        <v>38</v>
      </c>
      <c r="C171" s="65">
        <v>11</v>
      </c>
      <c r="D171" s="65">
        <v>350</v>
      </c>
      <c r="E171" s="60" t="s">
        <v>29</v>
      </c>
      <c r="F171" s="65">
        <v>450</v>
      </c>
      <c r="G171" s="60" t="str">
        <f t="shared" ref="G171:G234" si="6">C171&amp;D171&amp;E171&amp;F171</f>
        <v>1135001450</v>
      </c>
      <c r="H171" s="60" t="str">
        <f t="shared" si="5"/>
        <v>BC1135001450</v>
      </c>
      <c r="I171" s="45">
        <v>-9.8923975753140908E-2</v>
      </c>
      <c r="J171" s="45">
        <v>-9.1122776624392207E-2</v>
      </c>
      <c r="K171" s="45"/>
      <c r="L171" s="45"/>
      <c r="M171" s="45"/>
      <c r="N171" s="45"/>
      <c r="O171" s="45"/>
      <c r="P171" s="47"/>
      <c r="Q171" s="48"/>
      <c r="R171" s="48"/>
      <c r="S171" s="48"/>
      <c r="T171" s="48"/>
    </row>
    <row r="172" spans="1:20" x14ac:dyDescent="0.2">
      <c r="A172" s="43"/>
      <c r="B172" s="44" t="s">
        <v>38</v>
      </c>
      <c r="C172" s="60" t="s">
        <v>28</v>
      </c>
      <c r="D172" s="65">
        <v>350</v>
      </c>
      <c r="E172" s="60" t="s">
        <v>30</v>
      </c>
      <c r="F172" s="65">
        <v>450</v>
      </c>
      <c r="G172" s="60" t="str">
        <f t="shared" si="6"/>
        <v>1235002450</v>
      </c>
      <c r="H172" s="60" t="str">
        <f t="shared" si="5"/>
        <v>BC1235002450</v>
      </c>
      <c r="I172" s="45">
        <v>-1.9335971784584415E-2</v>
      </c>
      <c r="J172" s="45">
        <v>1.3274037979510499E-2</v>
      </c>
      <c r="K172" s="45"/>
      <c r="L172" s="45"/>
      <c r="M172" s="45"/>
      <c r="N172" s="45"/>
      <c r="O172" s="45"/>
      <c r="P172" s="47"/>
      <c r="Q172" s="48"/>
      <c r="R172" s="48"/>
      <c r="S172" s="48"/>
      <c r="T172" s="48"/>
    </row>
    <row r="173" spans="1:20" x14ac:dyDescent="0.2">
      <c r="A173" s="43"/>
      <c r="B173" s="44" t="s">
        <v>38</v>
      </c>
      <c r="C173" s="60" t="s">
        <v>29</v>
      </c>
      <c r="D173" s="65">
        <v>350</v>
      </c>
      <c r="E173" s="60" t="s">
        <v>31</v>
      </c>
      <c r="F173" s="65">
        <v>450</v>
      </c>
      <c r="G173" s="60" t="str">
        <f t="shared" si="6"/>
        <v>0135003450</v>
      </c>
      <c r="H173" s="60" t="str">
        <f t="shared" si="5"/>
        <v>BC0135003450</v>
      </c>
      <c r="I173" s="45">
        <v>4.9763628668128099E-2</v>
      </c>
      <c r="J173" s="45">
        <v>4.3781755891214719E-2</v>
      </c>
      <c r="K173" s="45"/>
      <c r="L173" s="45"/>
      <c r="M173" s="45"/>
      <c r="N173" s="45"/>
      <c r="O173" s="45"/>
      <c r="P173" s="47"/>
      <c r="Q173" s="48"/>
      <c r="R173" s="48"/>
      <c r="S173" s="48"/>
      <c r="T173" s="48"/>
    </row>
    <row r="174" spans="1:20" x14ac:dyDescent="0.2">
      <c r="A174" s="43"/>
      <c r="B174" s="44" t="s">
        <v>38</v>
      </c>
      <c r="C174" s="60" t="s">
        <v>30</v>
      </c>
      <c r="D174" s="65">
        <v>350</v>
      </c>
      <c r="E174" s="60" t="s">
        <v>32</v>
      </c>
      <c r="F174" s="65">
        <v>450</v>
      </c>
      <c r="G174" s="60" t="str">
        <f t="shared" si="6"/>
        <v>0235004450</v>
      </c>
      <c r="H174" s="60" t="str">
        <f t="shared" si="5"/>
        <v>BC0235004450</v>
      </c>
      <c r="I174" s="45">
        <v>2.344023354845547E-2</v>
      </c>
      <c r="J174" s="45">
        <v>-1.3233103420358107E-4</v>
      </c>
      <c r="K174" s="45"/>
      <c r="L174" s="45"/>
      <c r="M174" s="45"/>
      <c r="N174" s="45"/>
      <c r="O174" s="45"/>
      <c r="P174" s="47"/>
      <c r="Q174" s="48"/>
      <c r="R174" s="48"/>
      <c r="S174" s="48"/>
      <c r="T174" s="48"/>
    </row>
    <row r="175" spans="1:20" x14ac:dyDescent="0.2">
      <c r="A175" s="43"/>
      <c r="B175" s="44" t="s">
        <v>38</v>
      </c>
      <c r="C175" s="60" t="s">
        <v>31</v>
      </c>
      <c r="D175" s="65">
        <v>350</v>
      </c>
      <c r="E175" s="60" t="s">
        <v>33</v>
      </c>
      <c r="F175" s="65">
        <v>450</v>
      </c>
      <c r="G175" s="60" t="str">
        <f t="shared" si="6"/>
        <v>0335005450</v>
      </c>
      <c r="H175" s="60" t="str">
        <f t="shared" si="5"/>
        <v>BC0335005450</v>
      </c>
      <c r="I175" s="45">
        <v>-3.8196479854428866E-2</v>
      </c>
      <c r="J175" s="45">
        <v>-4.6177096199201711E-2</v>
      </c>
      <c r="K175" s="45"/>
      <c r="L175" s="45"/>
      <c r="M175" s="45"/>
      <c r="N175" s="45"/>
      <c r="O175" s="45"/>
      <c r="P175" s="47"/>
      <c r="Q175" s="48"/>
      <c r="R175" s="48"/>
      <c r="S175" s="48"/>
      <c r="T175" s="48"/>
    </row>
    <row r="176" spans="1:20" x14ac:dyDescent="0.2">
      <c r="A176" s="43"/>
      <c r="B176" s="44" t="s">
        <v>38</v>
      </c>
      <c r="C176" s="60" t="s">
        <v>32</v>
      </c>
      <c r="D176" s="65">
        <v>350</v>
      </c>
      <c r="E176" s="60" t="s">
        <v>34</v>
      </c>
      <c r="F176" s="65">
        <v>450</v>
      </c>
      <c r="G176" s="60" t="str">
        <f t="shared" si="6"/>
        <v>0435006450</v>
      </c>
      <c r="H176" s="60" t="str">
        <f t="shared" si="5"/>
        <v>BC0435006450</v>
      </c>
      <c r="I176" s="45">
        <v>-4.735754568077704E-2</v>
      </c>
      <c r="J176" s="45">
        <v>-4.1668595310832696E-2</v>
      </c>
      <c r="K176" s="45"/>
      <c r="L176" s="45"/>
      <c r="M176" s="45"/>
      <c r="N176" s="45"/>
      <c r="O176" s="45"/>
      <c r="P176" s="47"/>
      <c r="Q176" s="48"/>
      <c r="R176" s="48"/>
      <c r="S176" s="48"/>
      <c r="T176" s="48"/>
    </row>
    <row r="177" spans="1:20" x14ac:dyDescent="0.2">
      <c r="A177" s="43"/>
      <c r="B177" s="44" t="s">
        <v>38</v>
      </c>
      <c r="C177" s="60" t="s">
        <v>33</v>
      </c>
      <c r="D177" s="65">
        <v>350</v>
      </c>
      <c r="E177" s="60" t="s">
        <v>35</v>
      </c>
      <c r="F177" s="65">
        <v>450</v>
      </c>
      <c r="G177" s="60" t="str">
        <f t="shared" si="6"/>
        <v>0535007450</v>
      </c>
      <c r="H177" s="60" t="str">
        <f t="shared" si="5"/>
        <v>BC0535007450</v>
      </c>
      <c r="I177" s="45">
        <v>-3.690132052071976E-2</v>
      </c>
      <c r="J177" s="45">
        <v>-9.5964286492764783E-2</v>
      </c>
      <c r="K177" s="45"/>
      <c r="L177" s="45"/>
      <c r="M177" s="45"/>
      <c r="N177" s="45"/>
      <c r="O177" s="45"/>
      <c r="P177" s="47"/>
      <c r="Q177" s="48"/>
      <c r="R177" s="48"/>
      <c r="S177" s="48"/>
      <c r="T177" s="48"/>
    </row>
    <row r="178" spans="1:20" x14ac:dyDescent="0.2">
      <c r="A178" s="43"/>
      <c r="B178" s="44" t="s">
        <v>38</v>
      </c>
      <c r="C178" s="60" t="s">
        <v>34</v>
      </c>
      <c r="D178" s="65">
        <v>350</v>
      </c>
      <c r="E178" s="60" t="s">
        <v>36</v>
      </c>
      <c r="F178" s="65">
        <v>450</v>
      </c>
      <c r="G178" s="60" t="str">
        <f t="shared" si="6"/>
        <v>0635008450</v>
      </c>
      <c r="H178" s="60" t="str">
        <f t="shared" si="5"/>
        <v>BC0635008450</v>
      </c>
      <c r="I178" s="45">
        <v>-1.0192199323201256E-2</v>
      </c>
      <c r="J178" s="45">
        <v>-7.4639964599871211E-2</v>
      </c>
      <c r="K178" s="45"/>
      <c r="L178" s="45"/>
      <c r="M178" s="45"/>
      <c r="N178" s="45"/>
      <c r="O178" s="45"/>
      <c r="P178" s="47"/>
      <c r="Q178" s="48"/>
      <c r="R178" s="48"/>
      <c r="S178" s="48"/>
      <c r="T178" s="48"/>
    </row>
    <row r="179" spans="1:20" x14ac:dyDescent="0.2">
      <c r="A179" s="43"/>
      <c r="B179" s="44" t="s">
        <v>38</v>
      </c>
      <c r="C179" s="60" t="s">
        <v>35</v>
      </c>
      <c r="D179" s="65">
        <v>350</v>
      </c>
      <c r="E179" s="60" t="s">
        <v>37</v>
      </c>
      <c r="F179" s="65">
        <v>450</v>
      </c>
      <c r="G179" s="60" t="str">
        <f t="shared" si="6"/>
        <v>0735009450</v>
      </c>
      <c r="H179" s="60" t="str">
        <f t="shared" si="5"/>
        <v>BC0735009450</v>
      </c>
      <c r="I179" s="45">
        <v>2.6014782615417045E-3</v>
      </c>
      <c r="J179" s="45">
        <v>-1.3601809954751021E-2</v>
      </c>
      <c r="K179" s="45"/>
      <c r="L179" s="45"/>
      <c r="M179" s="45"/>
      <c r="N179" s="45"/>
      <c r="O179" s="45"/>
      <c r="P179" s="47"/>
      <c r="Q179" s="48"/>
      <c r="R179" s="48"/>
      <c r="S179" s="48"/>
      <c r="T179" s="48"/>
    </row>
    <row r="180" spans="1:20" x14ac:dyDescent="0.2">
      <c r="A180" s="43"/>
      <c r="B180" s="44" t="s">
        <v>38</v>
      </c>
      <c r="C180" s="60" t="s">
        <v>36</v>
      </c>
      <c r="D180" s="65">
        <v>350</v>
      </c>
      <c r="E180" s="60" t="s">
        <v>25</v>
      </c>
      <c r="F180" s="65">
        <v>450</v>
      </c>
      <c r="G180" s="60" t="str">
        <f t="shared" si="6"/>
        <v>0835010450</v>
      </c>
      <c r="H180" s="60" t="str">
        <f t="shared" si="5"/>
        <v>BC0835010450</v>
      </c>
      <c r="I180" s="45">
        <v>2.8219228202535251E-2</v>
      </c>
      <c r="J180" s="45">
        <v>2.6507599251858638E-2</v>
      </c>
      <c r="K180" s="45"/>
      <c r="L180" s="45"/>
      <c r="M180" s="45"/>
      <c r="N180" s="45"/>
      <c r="O180" s="45"/>
      <c r="P180" s="47"/>
      <c r="Q180" s="48"/>
      <c r="R180" s="48"/>
      <c r="S180" s="48"/>
      <c r="T180" s="48"/>
    </row>
    <row r="181" spans="1:20" x14ac:dyDescent="0.2">
      <c r="A181" s="43"/>
      <c r="B181" s="44" t="s">
        <v>38</v>
      </c>
      <c r="C181" s="60" t="s">
        <v>37</v>
      </c>
      <c r="D181" s="65">
        <v>350</v>
      </c>
      <c r="E181" s="60" t="s">
        <v>27</v>
      </c>
      <c r="F181" s="65">
        <v>450</v>
      </c>
      <c r="G181" s="60" t="str">
        <f t="shared" si="6"/>
        <v>0935011450</v>
      </c>
      <c r="H181" s="60" t="str">
        <f t="shared" si="5"/>
        <v>BC0935011450</v>
      </c>
      <c r="I181" s="45">
        <v>-2.4429843414978569E-2</v>
      </c>
      <c r="J181" s="45">
        <v>-1.9635250705250296E-2</v>
      </c>
      <c r="K181" s="45"/>
      <c r="L181" s="45"/>
      <c r="M181" s="45"/>
      <c r="N181" s="45"/>
      <c r="O181" s="45"/>
      <c r="P181" s="47"/>
      <c r="Q181" s="48"/>
      <c r="R181" s="48"/>
      <c r="S181" s="48"/>
      <c r="T181" s="48"/>
    </row>
    <row r="182" spans="1:20" x14ac:dyDescent="0.2">
      <c r="A182" s="43"/>
      <c r="B182" s="44" t="s">
        <v>38</v>
      </c>
      <c r="C182" s="60" t="s">
        <v>25</v>
      </c>
      <c r="D182" s="65">
        <v>350</v>
      </c>
      <c r="E182" s="60" t="s">
        <v>28</v>
      </c>
      <c r="F182" s="65">
        <v>450</v>
      </c>
      <c r="G182" s="60" t="str">
        <f t="shared" si="6"/>
        <v>1035012450</v>
      </c>
      <c r="H182" s="60" t="str">
        <f t="shared" si="5"/>
        <v>BC1035012450</v>
      </c>
      <c r="I182" s="45">
        <v>-7.141403509561077E-2</v>
      </c>
      <c r="J182" s="45">
        <v>-8.8442709553890553E-2</v>
      </c>
      <c r="K182" s="45"/>
      <c r="L182" s="45"/>
      <c r="M182" s="45"/>
      <c r="N182" s="45"/>
      <c r="O182" s="45"/>
      <c r="P182" s="47"/>
      <c r="Q182" s="48"/>
      <c r="R182" s="48"/>
      <c r="S182" s="48"/>
      <c r="T182" s="48"/>
    </row>
    <row r="183" spans="1:20" x14ac:dyDescent="0.2">
      <c r="A183" s="52"/>
      <c r="B183" s="68" t="s">
        <v>38</v>
      </c>
      <c r="C183" s="67">
        <v>11</v>
      </c>
      <c r="D183" s="67">
        <v>450</v>
      </c>
      <c r="E183" s="62" t="s">
        <v>29</v>
      </c>
      <c r="F183" s="67">
        <v>550</v>
      </c>
      <c r="G183" s="62" t="str">
        <f t="shared" si="6"/>
        <v>1145001550</v>
      </c>
      <c r="H183" s="62" t="str">
        <f t="shared" si="5"/>
        <v>BC1145001550</v>
      </c>
      <c r="I183" s="63">
        <v>-9.3623385413427393E-2</v>
      </c>
      <c r="J183" s="63">
        <v>-7.8809236274736572E-2</v>
      </c>
      <c r="P183" s="51"/>
    </row>
    <row r="184" spans="1:20" x14ac:dyDescent="0.2">
      <c r="A184" s="52"/>
      <c r="B184" s="68" t="s">
        <v>38</v>
      </c>
      <c r="C184" s="67" t="s">
        <v>28</v>
      </c>
      <c r="D184" s="67">
        <v>450</v>
      </c>
      <c r="E184" s="62" t="s">
        <v>30</v>
      </c>
      <c r="F184" s="67">
        <v>550</v>
      </c>
      <c r="G184" s="62" t="str">
        <f t="shared" si="6"/>
        <v>1245002550</v>
      </c>
      <c r="H184" s="62" t="str">
        <f t="shared" si="5"/>
        <v>BC1245002550</v>
      </c>
      <c r="I184" s="63">
        <v>-2.3046040300623495E-2</v>
      </c>
      <c r="J184" s="63">
        <v>3.7806666612771435E-3</v>
      </c>
      <c r="P184" s="51"/>
    </row>
    <row r="185" spans="1:20" x14ac:dyDescent="0.2">
      <c r="A185" s="52"/>
      <c r="B185" s="68" t="s">
        <v>38</v>
      </c>
      <c r="C185" s="67" t="s">
        <v>29</v>
      </c>
      <c r="D185" s="67">
        <v>450</v>
      </c>
      <c r="E185" s="62" t="s">
        <v>31</v>
      </c>
      <c r="F185" s="67">
        <v>550</v>
      </c>
      <c r="G185" s="62" t="str">
        <f t="shared" si="6"/>
        <v>0145003550</v>
      </c>
      <c r="H185" s="62" t="str">
        <f t="shared" si="5"/>
        <v>BC0145003550</v>
      </c>
      <c r="I185" s="63">
        <v>5.5003346423145826E-2</v>
      </c>
      <c r="J185" s="63">
        <v>5.6719053212926494E-2</v>
      </c>
      <c r="P185" s="51"/>
    </row>
    <row r="186" spans="1:20" x14ac:dyDescent="0.2">
      <c r="A186" s="52"/>
      <c r="B186" s="68" t="s">
        <v>38</v>
      </c>
      <c r="C186" s="67" t="s">
        <v>30</v>
      </c>
      <c r="D186" s="67">
        <v>450</v>
      </c>
      <c r="E186" s="62" t="s">
        <v>32</v>
      </c>
      <c r="F186" s="67">
        <v>550</v>
      </c>
      <c r="G186" s="62" t="str">
        <f t="shared" si="6"/>
        <v>0245004550</v>
      </c>
      <c r="H186" s="62" t="str">
        <f t="shared" si="5"/>
        <v>BC0245004550</v>
      </c>
      <c r="I186" s="63">
        <v>5.5401599962411341E-3</v>
      </c>
      <c r="J186" s="63">
        <v>-3.4812127084221614E-2</v>
      </c>
      <c r="P186" s="51"/>
    </row>
    <row r="187" spans="1:20" x14ac:dyDescent="0.2">
      <c r="A187" s="52"/>
      <c r="B187" s="68" t="s">
        <v>38</v>
      </c>
      <c r="C187" s="67" t="s">
        <v>31</v>
      </c>
      <c r="D187" s="67">
        <v>450</v>
      </c>
      <c r="E187" s="62" t="s">
        <v>33</v>
      </c>
      <c r="F187" s="67">
        <v>550</v>
      </c>
      <c r="G187" s="62" t="str">
        <f t="shared" si="6"/>
        <v>0345005550</v>
      </c>
      <c r="H187" s="62" t="str">
        <f t="shared" si="5"/>
        <v>BC0345005550</v>
      </c>
      <c r="I187" s="63">
        <v>-4.8510369520568017E-2</v>
      </c>
      <c r="J187" s="63">
        <v>-7.0737799155323217E-2</v>
      </c>
      <c r="P187" s="51"/>
    </row>
    <row r="188" spans="1:20" x14ac:dyDescent="0.2">
      <c r="A188" s="52"/>
      <c r="B188" s="68" t="s">
        <v>38</v>
      </c>
      <c r="C188" s="67" t="s">
        <v>32</v>
      </c>
      <c r="D188" s="67">
        <v>450</v>
      </c>
      <c r="E188" s="62" t="s">
        <v>34</v>
      </c>
      <c r="F188" s="67">
        <v>550</v>
      </c>
      <c r="G188" s="62" t="str">
        <f t="shared" si="6"/>
        <v>0445006550</v>
      </c>
      <c r="H188" s="62" t="str">
        <f t="shared" si="5"/>
        <v>BC0445006550</v>
      </c>
      <c r="I188" s="63">
        <v>-5.248284345270772E-2</v>
      </c>
      <c r="J188" s="63">
        <v>-6.5866271741170129E-2</v>
      </c>
      <c r="P188" s="51"/>
    </row>
    <row r="189" spans="1:20" x14ac:dyDescent="0.2">
      <c r="A189" s="52"/>
      <c r="B189" s="68" t="s">
        <v>38</v>
      </c>
      <c r="C189" s="67" t="s">
        <v>33</v>
      </c>
      <c r="D189" s="67">
        <v>450</v>
      </c>
      <c r="E189" s="62" t="s">
        <v>35</v>
      </c>
      <c r="F189" s="67">
        <v>550</v>
      </c>
      <c r="G189" s="62" t="str">
        <f t="shared" si="6"/>
        <v>0545007550</v>
      </c>
      <c r="H189" s="62" t="str">
        <f t="shared" si="5"/>
        <v>BC0545007550</v>
      </c>
      <c r="I189" s="63">
        <v>-4.5001786007615417E-2</v>
      </c>
      <c r="J189" s="63">
        <v>-8.1260793117739483E-2</v>
      </c>
      <c r="P189" s="51"/>
    </row>
    <row r="190" spans="1:20" x14ac:dyDescent="0.2">
      <c r="A190" s="52"/>
      <c r="B190" s="68" t="s">
        <v>38</v>
      </c>
      <c r="C190" s="67" t="s">
        <v>34</v>
      </c>
      <c r="D190" s="67">
        <v>450</v>
      </c>
      <c r="E190" s="62" t="s">
        <v>36</v>
      </c>
      <c r="F190" s="67">
        <v>550</v>
      </c>
      <c r="G190" s="62" t="str">
        <f t="shared" si="6"/>
        <v>0645008550</v>
      </c>
      <c r="H190" s="62" t="str">
        <f t="shared" si="5"/>
        <v>BC0645008550</v>
      </c>
      <c r="I190" s="63">
        <v>-5.9543150283141437E-2</v>
      </c>
      <c r="J190" s="63">
        <v>-7.0913226864529305E-2</v>
      </c>
      <c r="P190" s="51"/>
    </row>
    <row r="191" spans="1:20" x14ac:dyDescent="0.2">
      <c r="A191" s="52"/>
      <c r="B191" s="68" t="s">
        <v>38</v>
      </c>
      <c r="C191" s="67" t="s">
        <v>35</v>
      </c>
      <c r="D191" s="67">
        <v>450</v>
      </c>
      <c r="E191" s="62" t="s">
        <v>37</v>
      </c>
      <c r="F191" s="67">
        <v>550</v>
      </c>
      <c r="G191" s="62" t="str">
        <f t="shared" si="6"/>
        <v>0745009550</v>
      </c>
      <c r="H191" s="62" t="str">
        <f t="shared" si="5"/>
        <v>BC0745009550</v>
      </c>
      <c r="I191" s="63">
        <v>-3.1139174140470755E-2</v>
      </c>
      <c r="J191" s="63">
        <v>-6.1713911521154574E-2</v>
      </c>
      <c r="P191" s="51"/>
    </row>
    <row r="192" spans="1:20" x14ac:dyDescent="0.2">
      <c r="A192" s="52"/>
      <c r="B192" s="68" t="s">
        <v>38</v>
      </c>
      <c r="C192" s="67" t="s">
        <v>36</v>
      </c>
      <c r="D192" s="67">
        <v>450</v>
      </c>
      <c r="E192" s="62" t="s">
        <v>25</v>
      </c>
      <c r="F192" s="67">
        <v>550</v>
      </c>
      <c r="G192" s="62" t="str">
        <f t="shared" si="6"/>
        <v>0845010550</v>
      </c>
      <c r="H192" s="62" t="str">
        <f t="shared" si="5"/>
        <v>BC0845010550</v>
      </c>
      <c r="I192" s="63">
        <v>-3.4052909504583471E-3</v>
      </c>
      <c r="J192" s="63">
        <v>2.6372345839703604E-4</v>
      </c>
      <c r="P192" s="51"/>
    </row>
    <row r="193" spans="1:20" x14ac:dyDescent="0.2">
      <c r="A193" s="52"/>
      <c r="B193" s="68" t="s">
        <v>38</v>
      </c>
      <c r="C193" s="67" t="s">
        <v>37</v>
      </c>
      <c r="D193" s="67">
        <v>450</v>
      </c>
      <c r="E193" s="62" t="s">
        <v>27</v>
      </c>
      <c r="F193" s="67">
        <v>550</v>
      </c>
      <c r="G193" s="62" t="str">
        <f t="shared" si="6"/>
        <v>0945011550</v>
      </c>
      <c r="H193" s="62" t="str">
        <f t="shared" si="5"/>
        <v>BC0945011550</v>
      </c>
      <c r="I193" s="63">
        <v>-6.4776701382844387E-2</v>
      </c>
      <c r="J193" s="63">
        <v>-5.7707959448388156E-2</v>
      </c>
      <c r="P193" s="51"/>
    </row>
    <row r="194" spans="1:20" x14ac:dyDescent="0.2">
      <c r="A194" s="52"/>
      <c r="B194" s="68" t="s">
        <v>38</v>
      </c>
      <c r="C194" s="67" t="s">
        <v>25</v>
      </c>
      <c r="D194" s="67">
        <v>450</v>
      </c>
      <c r="E194" s="62" t="s">
        <v>28</v>
      </c>
      <c r="F194" s="67">
        <v>550</v>
      </c>
      <c r="G194" s="62" t="str">
        <f t="shared" si="6"/>
        <v>1045012550</v>
      </c>
      <c r="H194" s="62" t="str">
        <f t="shared" si="5"/>
        <v>BC1045012550</v>
      </c>
      <c r="I194" s="63">
        <v>-9.0416748211733455E-2</v>
      </c>
      <c r="J194" s="63">
        <v>-9.6808448032614569E-2</v>
      </c>
      <c r="P194" s="51"/>
    </row>
    <row r="195" spans="1:20" x14ac:dyDescent="0.2">
      <c r="A195" s="43"/>
      <c r="B195" s="44" t="s">
        <v>38</v>
      </c>
      <c r="C195" s="65">
        <v>11</v>
      </c>
      <c r="D195" s="65">
        <v>550</v>
      </c>
      <c r="E195" s="60" t="s">
        <v>29</v>
      </c>
      <c r="F195" s="65">
        <v>650</v>
      </c>
      <c r="G195" s="60" t="str">
        <f t="shared" si="6"/>
        <v>1155001650</v>
      </c>
      <c r="H195" s="60" t="str">
        <f t="shared" si="5"/>
        <v>BC1155001650</v>
      </c>
      <c r="I195" s="45">
        <v>-7.6001676334147866E-2</v>
      </c>
      <c r="J195" s="45">
        <v>-5.5122607296245449E-2</v>
      </c>
      <c r="K195" s="45"/>
      <c r="L195" s="45"/>
      <c r="M195" s="45"/>
      <c r="N195" s="45"/>
      <c r="O195" s="45"/>
      <c r="P195" s="47"/>
      <c r="Q195" s="48"/>
      <c r="R195" s="48"/>
      <c r="S195" s="48"/>
      <c r="T195" s="48"/>
    </row>
    <row r="196" spans="1:20" x14ac:dyDescent="0.2">
      <c r="A196" s="43"/>
      <c r="B196" s="44" t="s">
        <v>38</v>
      </c>
      <c r="C196" s="65" t="s">
        <v>28</v>
      </c>
      <c r="D196" s="65">
        <v>550</v>
      </c>
      <c r="E196" s="60" t="s">
        <v>30</v>
      </c>
      <c r="F196" s="65">
        <v>650</v>
      </c>
      <c r="G196" s="60" t="str">
        <f t="shared" si="6"/>
        <v>1255002650</v>
      </c>
      <c r="H196" s="60" t="str">
        <f t="shared" ref="H196:H230" si="7">B196&amp;G196</f>
        <v>BC1255002650</v>
      </c>
      <c r="I196" s="45">
        <v>-1.1698557693283507E-2</v>
      </c>
      <c r="J196" s="45">
        <v>1.4096664866935015E-2</v>
      </c>
      <c r="K196" s="45"/>
      <c r="L196" s="45"/>
      <c r="M196" s="45"/>
      <c r="N196" s="45"/>
      <c r="O196" s="45"/>
      <c r="P196" s="47"/>
      <c r="Q196" s="48"/>
      <c r="R196" s="48"/>
      <c r="S196" s="48"/>
      <c r="T196" s="48"/>
    </row>
    <row r="197" spans="1:20" x14ac:dyDescent="0.2">
      <c r="A197" s="43"/>
      <c r="B197" s="44" t="s">
        <v>38</v>
      </c>
      <c r="C197" s="65" t="s">
        <v>29</v>
      </c>
      <c r="D197" s="65">
        <v>550</v>
      </c>
      <c r="E197" s="60" t="s">
        <v>31</v>
      </c>
      <c r="F197" s="65">
        <v>650</v>
      </c>
      <c r="G197" s="60" t="str">
        <f t="shared" si="6"/>
        <v>0155003650</v>
      </c>
      <c r="H197" s="60" t="str">
        <f t="shared" si="7"/>
        <v>BC0155003650</v>
      </c>
      <c r="I197" s="45">
        <v>3.5256731315585911E-2</v>
      </c>
      <c r="J197" s="45">
        <v>3.6856896484491287E-2</v>
      </c>
      <c r="K197" s="45"/>
      <c r="L197" s="45"/>
      <c r="M197" s="45"/>
      <c r="N197" s="45"/>
      <c r="O197" s="45"/>
      <c r="P197" s="47"/>
      <c r="Q197" s="48"/>
      <c r="R197" s="48"/>
      <c r="S197" s="48"/>
      <c r="T197" s="48"/>
    </row>
    <row r="198" spans="1:20" x14ac:dyDescent="0.2">
      <c r="A198" s="43"/>
      <c r="B198" s="44" t="s">
        <v>38</v>
      </c>
      <c r="C198" s="65" t="s">
        <v>30</v>
      </c>
      <c r="D198" s="65">
        <v>550</v>
      </c>
      <c r="E198" s="60" t="s">
        <v>32</v>
      </c>
      <c r="F198" s="65">
        <v>650</v>
      </c>
      <c r="G198" s="60" t="str">
        <f t="shared" si="6"/>
        <v>0255004650</v>
      </c>
      <c r="H198" s="60" t="str">
        <f t="shared" si="7"/>
        <v>BC0255004650</v>
      </c>
      <c r="I198" s="45">
        <v>-4.914700573444941E-3</v>
      </c>
      <c r="J198" s="45">
        <v>-3.4871137291226303E-2</v>
      </c>
      <c r="K198" s="45"/>
      <c r="L198" s="45"/>
      <c r="M198" s="45"/>
      <c r="N198" s="45"/>
      <c r="O198" s="45"/>
      <c r="P198" s="47"/>
      <c r="Q198" s="48"/>
      <c r="R198" s="48"/>
      <c r="S198" s="48"/>
      <c r="T198" s="48"/>
    </row>
    <row r="199" spans="1:20" x14ac:dyDescent="0.2">
      <c r="A199" s="43"/>
      <c r="B199" s="44" t="s">
        <v>38</v>
      </c>
      <c r="C199" s="65" t="s">
        <v>31</v>
      </c>
      <c r="D199" s="65">
        <v>550</v>
      </c>
      <c r="E199" s="60" t="s">
        <v>33</v>
      </c>
      <c r="F199" s="65">
        <v>650</v>
      </c>
      <c r="G199" s="60" t="str">
        <f t="shared" si="6"/>
        <v>0355005650</v>
      </c>
      <c r="H199" s="60" t="str">
        <f t="shared" si="7"/>
        <v>BC0355005650</v>
      </c>
      <c r="I199" s="45">
        <v>-5.8455108585263801E-2</v>
      </c>
      <c r="J199" s="45">
        <v>-7.9373574453441578E-2</v>
      </c>
      <c r="K199" s="45"/>
      <c r="L199" s="45"/>
      <c r="M199" s="45"/>
      <c r="N199" s="45"/>
      <c r="O199" s="45"/>
      <c r="P199" s="47"/>
      <c r="Q199" s="48"/>
      <c r="R199" s="48"/>
      <c r="S199" s="48"/>
      <c r="T199" s="48"/>
    </row>
    <row r="200" spans="1:20" x14ac:dyDescent="0.2">
      <c r="A200" s="43"/>
      <c r="B200" s="44" t="s">
        <v>38</v>
      </c>
      <c r="C200" s="65" t="s">
        <v>32</v>
      </c>
      <c r="D200" s="65">
        <v>550</v>
      </c>
      <c r="E200" s="60" t="s">
        <v>34</v>
      </c>
      <c r="F200" s="65">
        <v>650</v>
      </c>
      <c r="G200" s="60" t="str">
        <f t="shared" si="6"/>
        <v>0455006650</v>
      </c>
      <c r="H200" s="60" t="str">
        <f t="shared" si="7"/>
        <v>BC0455006650</v>
      </c>
      <c r="I200" s="45">
        <v>-6.207378502239741E-2</v>
      </c>
      <c r="J200" s="45">
        <v>-7.1945725721715606E-2</v>
      </c>
      <c r="K200" s="45"/>
      <c r="L200" s="45"/>
      <c r="M200" s="45"/>
      <c r="N200" s="45"/>
      <c r="O200" s="45"/>
      <c r="P200" s="47"/>
      <c r="Q200" s="48"/>
      <c r="R200" s="48"/>
      <c r="S200" s="48"/>
      <c r="T200" s="48"/>
    </row>
    <row r="201" spans="1:20" x14ac:dyDescent="0.2">
      <c r="A201" s="43"/>
      <c r="B201" s="44" t="s">
        <v>38</v>
      </c>
      <c r="C201" s="65" t="s">
        <v>33</v>
      </c>
      <c r="D201" s="65">
        <v>550</v>
      </c>
      <c r="E201" s="60" t="s">
        <v>35</v>
      </c>
      <c r="F201" s="65">
        <v>650</v>
      </c>
      <c r="G201" s="60" t="str">
        <f t="shared" si="6"/>
        <v>0555007650</v>
      </c>
      <c r="H201" s="60" t="str">
        <f t="shared" si="7"/>
        <v>BC0555007650</v>
      </c>
      <c r="I201" s="45">
        <v>-4.8717702824257691E-2</v>
      </c>
      <c r="J201" s="45">
        <v>-7.0051708104206981E-2</v>
      </c>
      <c r="K201" s="45"/>
      <c r="L201" s="45"/>
      <c r="M201" s="45"/>
      <c r="N201" s="45"/>
      <c r="O201" s="45"/>
      <c r="P201" s="47"/>
      <c r="Q201" s="48"/>
      <c r="R201" s="48"/>
      <c r="S201" s="48"/>
      <c r="T201" s="48"/>
    </row>
    <row r="202" spans="1:20" x14ac:dyDescent="0.2">
      <c r="A202" s="43"/>
      <c r="B202" s="44" t="s">
        <v>38</v>
      </c>
      <c r="C202" s="65" t="s">
        <v>34</v>
      </c>
      <c r="D202" s="65">
        <v>550</v>
      </c>
      <c r="E202" s="60" t="s">
        <v>36</v>
      </c>
      <c r="F202" s="65">
        <v>650</v>
      </c>
      <c r="G202" s="60" t="str">
        <f t="shared" si="6"/>
        <v>0655008650</v>
      </c>
      <c r="H202" s="60" t="str">
        <f t="shared" si="7"/>
        <v>BC0655008650</v>
      </c>
      <c r="I202" s="45">
        <v>-6.0754130440974635E-2</v>
      </c>
      <c r="J202" s="45">
        <v>-5.4586946783791584E-2</v>
      </c>
      <c r="K202" s="45"/>
      <c r="L202" s="45"/>
      <c r="M202" s="45"/>
      <c r="N202" s="45"/>
      <c r="O202" s="45"/>
      <c r="P202" s="47"/>
      <c r="Q202" s="48"/>
      <c r="R202" s="48"/>
      <c r="S202" s="48"/>
      <c r="T202" s="48"/>
    </row>
    <row r="203" spans="1:20" x14ac:dyDescent="0.2">
      <c r="A203" s="43"/>
      <c r="B203" s="44" t="s">
        <v>38</v>
      </c>
      <c r="C203" s="65" t="s">
        <v>35</v>
      </c>
      <c r="D203" s="65">
        <v>550</v>
      </c>
      <c r="E203" s="60" t="s">
        <v>37</v>
      </c>
      <c r="F203" s="65">
        <v>650</v>
      </c>
      <c r="G203" s="60" t="str">
        <f t="shared" si="6"/>
        <v>0755009650</v>
      </c>
      <c r="H203" s="60" t="str">
        <f t="shared" si="7"/>
        <v>BC0755009650</v>
      </c>
      <c r="I203" s="45">
        <v>-3.7981446386153341E-2</v>
      </c>
      <c r="J203" s="45">
        <v>-7.3663205048393077E-2</v>
      </c>
      <c r="K203" s="45"/>
      <c r="L203" s="45"/>
      <c r="M203" s="45"/>
      <c r="N203" s="45"/>
      <c r="O203" s="45"/>
      <c r="P203" s="47"/>
      <c r="Q203" s="48"/>
      <c r="R203" s="48"/>
      <c r="S203" s="48"/>
      <c r="T203" s="48"/>
    </row>
    <row r="204" spans="1:20" x14ac:dyDescent="0.2">
      <c r="A204" s="43"/>
      <c r="B204" s="44" t="s">
        <v>38</v>
      </c>
      <c r="C204" s="65" t="s">
        <v>36</v>
      </c>
      <c r="D204" s="65">
        <v>550</v>
      </c>
      <c r="E204" s="60" t="s">
        <v>25</v>
      </c>
      <c r="F204" s="65">
        <v>650</v>
      </c>
      <c r="G204" s="60" t="str">
        <f t="shared" si="6"/>
        <v>0855010650</v>
      </c>
      <c r="H204" s="60" t="str">
        <f t="shared" si="7"/>
        <v>BC0855010650</v>
      </c>
      <c r="I204" s="45">
        <v>-1.4385796068729794E-2</v>
      </c>
      <c r="J204" s="45">
        <v>-1.0943925525462445E-2</v>
      </c>
      <c r="K204" s="45"/>
      <c r="L204" s="45"/>
      <c r="M204" s="45"/>
      <c r="N204" s="45"/>
      <c r="O204" s="45"/>
      <c r="P204" s="47"/>
      <c r="Q204" s="48"/>
      <c r="R204" s="48"/>
      <c r="S204" s="48"/>
      <c r="T204" s="48"/>
    </row>
    <row r="205" spans="1:20" x14ac:dyDescent="0.2">
      <c r="A205" s="43"/>
      <c r="B205" s="44" t="s">
        <v>38</v>
      </c>
      <c r="C205" s="65" t="s">
        <v>37</v>
      </c>
      <c r="D205" s="65">
        <v>550</v>
      </c>
      <c r="E205" s="60" t="s">
        <v>27</v>
      </c>
      <c r="F205" s="65">
        <v>650</v>
      </c>
      <c r="G205" s="60" t="str">
        <f t="shared" si="6"/>
        <v>0955011650</v>
      </c>
      <c r="H205" s="60" t="str">
        <f t="shared" si="7"/>
        <v>BC0955011650</v>
      </c>
      <c r="I205" s="45">
        <v>-6.9407322994049031E-2</v>
      </c>
      <c r="J205" s="45">
        <v>-4.9934131767825574E-2</v>
      </c>
      <c r="K205" s="45"/>
      <c r="L205" s="45"/>
      <c r="M205" s="45"/>
      <c r="N205" s="45"/>
      <c r="O205" s="45"/>
      <c r="P205" s="47"/>
      <c r="Q205" s="48"/>
      <c r="R205" s="48"/>
      <c r="S205" s="48"/>
      <c r="T205" s="48"/>
    </row>
    <row r="206" spans="1:20" x14ac:dyDescent="0.2">
      <c r="A206" s="43"/>
      <c r="B206" s="44" t="s">
        <v>38</v>
      </c>
      <c r="C206" s="65" t="s">
        <v>25</v>
      </c>
      <c r="D206" s="65">
        <v>550</v>
      </c>
      <c r="E206" s="60" t="s">
        <v>28</v>
      </c>
      <c r="F206" s="65">
        <v>650</v>
      </c>
      <c r="G206" s="60" t="str">
        <f t="shared" si="6"/>
        <v>1055012650</v>
      </c>
      <c r="H206" s="60" t="str">
        <f t="shared" si="7"/>
        <v>BC1055012650</v>
      </c>
      <c r="I206" s="45">
        <v>-7.9400980472953964E-2</v>
      </c>
      <c r="J206" s="45">
        <v>-8.7775023212528211E-2</v>
      </c>
      <c r="K206" s="45"/>
      <c r="L206" s="45"/>
      <c r="M206" s="45"/>
      <c r="N206" s="45"/>
      <c r="O206" s="45"/>
      <c r="P206" s="47"/>
      <c r="Q206" s="48"/>
      <c r="R206" s="48"/>
      <c r="S206" s="48"/>
      <c r="T206" s="48"/>
    </row>
    <row r="207" spans="1:20" x14ac:dyDescent="0.2">
      <c r="A207" s="53" t="s">
        <v>51</v>
      </c>
      <c r="B207" s="68" t="s">
        <v>38</v>
      </c>
      <c r="C207" s="67">
        <v>11</v>
      </c>
      <c r="D207" s="67">
        <v>350</v>
      </c>
      <c r="E207" s="62" t="s">
        <v>29</v>
      </c>
      <c r="F207" s="67">
        <v>550</v>
      </c>
      <c r="G207" s="62" t="str">
        <f t="shared" si="6"/>
        <v>1135001550</v>
      </c>
      <c r="H207" s="62" t="str">
        <f t="shared" si="7"/>
        <v>BC1135001550</v>
      </c>
      <c r="I207" s="63">
        <v>-0.14576353074665471</v>
      </c>
      <c r="J207" s="63">
        <v>-0.14467135557844121</v>
      </c>
      <c r="P207" s="51"/>
    </row>
    <row r="208" spans="1:20" x14ac:dyDescent="0.2">
      <c r="A208" s="52"/>
      <c r="B208" s="68" t="s">
        <v>38</v>
      </c>
      <c r="C208" s="67" t="s">
        <v>28</v>
      </c>
      <c r="D208" s="67">
        <v>350</v>
      </c>
      <c r="E208" s="62" t="s">
        <v>30</v>
      </c>
      <c r="F208" s="67">
        <v>550</v>
      </c>
      <c r="G208" s="62" t="str">
        <f t="shared" si="6"/>
        <v>1235002550</v>
      </c>
      <c r="H208" s="62" t="str">
        <f t="shared" si="7"/>
        <v>BC1235002550</v>
      </c>
      <c r="I208" s="63">
        <v>-5.921482297194839E-2</v>
      </c>
      <c r="J208" s="63">
        <v>-5.4523486195599526E-2</v>
      </c>
      <c r="P208" s="51"/>
    </row>
    <row r="209" spans="1:20" x14ac:dyDescent="0.2">
      <c r="A209" s="52"/>
      <c r="B209" s="68" t="s">
        <v>38</v>
      </c>
      <c r="C209" s="67" t="s">
        <v>29</v>
      </c>
      <c r="D209" s="67">
        <v>350</v>
      </c>
      <c r="E209" s="62" t="s">
        <v>31</v>
      </c>
      <c r="F209" s="67">
        <v>550</v>
      </c>
      <c r="G209" s="62" t="str">
        <f t="shared" si="6"/>
        <v>0135003550</v>
      </c>
      <c r="H209" s="62" t="str">
        <f t="shared" si="7"/>
        <v>BC0135003550</v>
      </c>
      <c r="I209" s="63">
        <v>1.455693550313771E-2</v>
      </c>
      <c r="J209" s="63">
        <v>6.3997751247032719E-3</v>
      </c>
      <c r="P209" s="51"/>
    </row>
    <row r="210" spans="1:20" x14ac:dyDescent="0.2">
      <c r="A210" s="52"/>
      <c r="B210" s="68" t="s">
        <v>38</v>
      </c>
      <c r="C210" s="67" t="s">
        <v>30</v>
      </c>
      <c r="D210" s="67">
        <v>350</v>
      </c>
      <c r="E210" s="62" t="s">
        <v>32</v>
      </c>
      <c r="F210" s="67">
        <v>550</v>
      </c>
      <c r="G210" s="62" t="str">
        <f t="shared" si="6"/>
        <v>0235004550</v>
      </c>
      <c r="H210" s="62" t="str">
        <f t="shared" si="7"/>
        <v>BC0235004550</v>
      </c>
      <c r="I210" s="63">
        <v>-1.5719193380664777E-2</v>
      </c>
      <c r="J210" s="63">
        <v>-4.3972093733831576E-2</v>
      </c>
      <c r="P210" s="51"/>
    </row>
    <row r="211" spans="1:20" x14ac:dyDescent="0.2">
      <c r="A211" s="52"/>
      <c r="B211" s="68" t="s">
        <v>38</v>
      </c>
      <c r="C211" s="67" t="s">
        <v>31</v>
      </c>
      <c r="D211" s="67">
        <v>350</v>
      </c>
      <c r="E211" s="62" t="s">
        <v>33</v>
      </c>
      <c r="F211" s="67">
        <v>550</v>
      </c>
      <c r="G211" s="62" t="str">
        <f t="shared" si="6"/>
        <v>0335005550</v>
      </c>
      <c r="H211" s="62" t="str">
        <f t="shared" si="7"/>
        <v>BC0335005550</v>
      </c>
      <c r="I211" s="63">
        <v>-5.9474327346394115E-2</v>
      </c>
      <c r="J211" s="63">
        <v>-6.9752915637762591E-2</v>
      </c>
      <c r="P211" s="51"/>
    </row>
    <row r="212" spans="1:20" x14ac:dyDescent="0.2">
      <c r="A212" s="52"/>
      <c r="B212" s="68" t="s">
        <v>38</v>
      </c>
      <c r="C212" s="67" t="s">
        <v>32</v>
      </c>
      <c r="D212" s="67">
        <v>350</v>
      </c>
      <c r="E212" s="62" t="s">
        <v>34</v>
      </c>
      <c r="F212" s="67">
        <v>550</v>
      </c>
      <c r="G212" s="62" t="str">
        <f t="shared" si="6"/>
        <v>0435006550</v>
      </c>
      <c r="H212" s="62" t="str">
        <f t="shared" si="7"/>
        <v>BC0435006550</v>
      </c>
      <c r="I212" s="63">
        <v>-6.3441893855668591E-2</v>
      </c>
      <c r="J212" s="63">
        <v>-7.332817894796656E-2</v>
      </c>
      <c r="P212" s="51"/>
    </row>
    <row r="213" spans="1:20" x14ac:dyDescent="0.2">
      <c r="A213" s="52"/>
      <c r="B213" s="68" t="s">
        <v>38</v>
      </c>
      <c r="C213" s="67" t="s">
        <v>33</v>
      </c>
      <c r="D213" s="67">
        <v>350</v>
      </c>
      <c r="E213" s="62" t="s">
        <v>35</v>
      </c>
      <c r="F213" s="67">
        <v>550</v>
      </c>
      <c r="G213" s="62" t="str">
        <f t="shared" si="6"/>
        <v>0535007550</v>
      </c>
      <c r="H213" s="62" t="str">
        <f t="shared" si="7"/>
        <v>BC0535007550</v>
      </c>
      <c r="I213" s="63">
        <v>-6.4626905393149636E-2</v>
      </c>
      <c r="J213" s="63">
        <v>-0.12962260890144139</v>
      </c>
      <c r="P213" s="51"/>
    </row>
    <row r="214" spans="1:20" x14ac:dyDescent="0.2">
      <c r="A214" s="52"/>
      <c r="B214" s="68" t="s">
        <v>38</v>
      </c>
      <c r="C214" s="67" t="s">
        <v>34</v>
      </c>
      <c r="D214" s="67">
        <v>350</v>
      </c>
      <c r="E214" s="62" t="s">
        <v>36</v>
      </c>
      <c r="F214" s="67">
        <v>550</v>
      </c>
      <c r="G214" s="62" t="str">
        <f t="shared" si="6"/>
        <v>0635008550</v>
      </c>
      <c r="H214" s="62" t="str">
        <f t="shared" si="7"/>
        <v>BC0635008550</v>
      </c>
      <c r="I214" s="63">
        <v>-4.0186853337817442E-2</v>
      </c>
      <c r="J214" s="63">
        <v>-0.10176340243509979</v>
      </c>
      <c r="P214" s="51"/>
    </row>
    <row r="215" spans="1:20" x14ac:dyDescent="0.2">
      <c r="A215" s="52"/>
      <c r="B215" s="68" t="s">
        <v>38</v>
      </c>
      <c r="C215" s="67" t="s">
        <v>35</v>
      </c>
      <c r="D215" s="67">
        <v>350</v>
      </c>
      <c r="E215" s="62" t="s">
        <v>37</v>
      </c>
      <c r="F215" s="67">
        <v>550</v>
      </c>
      <c r="G215" s="62" t="str">
        <f t="shared" si="6"/>
        <v>0735009550</v>
      </c>
      <c r="H215" s="62" t="str">
        <f t="shared" si="7"/>
        <v>BC0735009550</v>
      </c>
      <c r="I215" s="63">
        <v>-4.5959874292752501E-2</v>
      </c>
      <c r="J215" s="63">
        <v>-4.7695324283559604E-2</v>
      </c>
      <c r="P215" s="51"/>
    </row>
    <row r="216" spans="1:20" x14ac:dyDescent="0.2">
      <c r="A216" s="52"/>
      <c r="B216" s="68" t="s">
        <v>38</v>
      </c>
      <c r="C216" s="67" t="s">
        <v>36</v>
      </c>
      <c r="D216" s="67">
        <v>350</v>
      </c>
      <c r="E216" s="62" t="s">
        <v>25</v>
      </c>
      <c r="F216" s="67">
        <v>550</v>
      </c>
      <c r="G216" s="62" t="str">
        <f t="shared" si="6"/>
        <v>0835010550</v>
      </c>
      <c r="H216" s="62" t="str">
        <f t="shared" si="7"/>
        <v>BC0835010550</v>
      </c>
      <c r="I216" s="63">
        <v>-3.8037395512377642E-2</v>
      </c>
      <c r="J216" s="63">
        <v>-5.7211000519065025E-2</v>
      </c>
      <c r="P216" s="51"/>
    </row>
    <row r="217" spans="1:20" x14ac:dyDescent="0.2">
      <c r="A217" s="52"/>
      <c r="B217" s="68" t="s">
        <v>38</v>
      </c>
      <c r="C217" s="67" t="s">
        <v>37</v>
      </c>
      <c r="D217" s="67">
        <v>350</v>
      </c>
      <c r="E217" s="62" t="s">
        <v>27</v>
      </c>
      <c r="F217" s="67">
        <v>550</v>
      </c>
      <c r="G217" s="62" t="str">
        <f t="shared" si="6"/>
        <v>0935011550</v>
      </c>
      <c r="H217" s="62" t="str">
        <f t="shared" si="7"/>
        <v>BC0935011550</v>
      </c>
      <c r="I217" s="63">
        <v>-0.10284651507484852</v>
      </c>
      <c r="J217" s="63">
        <v>-0.1195431546687665</v>
      </c>
      <c r="P217" s="51"/>
    </row>
    <row r="218" spans="1:20" x14ac:dyDescent="0.2">
      <c r="A218" s="52"/>
      <c r="B218" s="68" t="s">
        <v>38</v>
      </c>
      <c r="C218" s="67" t="s">
        <v>25</v>
      </c>
      <c r="D218" s="67">
        <v>350</v>
      </c>
      <c r="E218" s="62" t="s">
        <v>28</v>
      </c>
      <c r="F218" s="67">
        <v>550</v>
      </c>
      <c r="G218" s="62" t="str">
        <f t="shared" si="6"/>
        <v>1035012550</v>
      </c>
      <c r="H218" s="62" t="str">
        <f t="shared" si="7"/>
        <v>BC1035012550</v>
      </c>
      <c r="I218" s="63">
        <v>-0.14634539333441368</v>
      </c>
      <c r="J218" s="63">
        <v>-0.16640567425850408</v>
      </c>
      <c r="P218" s="51"/>
    </row>
    <row r="219" spans="1:20" x14ac:dyDescent="0.2">
      <c r="A219" s="43"/>
      <c r="B219" s="44" t="s">
        <v>38</v>
      </c>
      <c r="C219" s="65">
        <v>11</v>
      </c>
      <c r="D219" s="65">
        <v>450</v>
      </c>
      <c r="E219" s="60" t="s">
        <v>29</v>
      </c>
      <c r="F219" s="65">
        <v>650</v>
      </c>
      <c r="G219" s="60" t="str">
        <f t="shared" si="6"/>
        <v>1145001650</v>
      </c>
      <c r="H219" s="60" t="str">
        <f t="shared" si="7"/>
        <v>BC1145001650</v>
      </c>
      <c r="I219" s="45">
        <v>-0.15124082096322319</v>
      </c>
      <c r="J219" s="45">
        <v>-0.14759401023301597</v>
      </c>
      <c r="K219" s="45"/>
      <c r="L219" s="45"/>
      <c r="M219" s="45"/>
      <c r="N219" s="45"/>
      <c r="O219" s="45"/>
      <c r="P219" s="47"/>
      <c r="Q219" s="48"/>
      <c r="R219" s="48"/>
      <c r="S219" s="48"/>
      <c r="T219" s="48"/>
    </row>
    <row r="220" spans="1:20" x14ac:dyDescent="0.2">
      <c r="A220" s="43"/>
      <c r="B220" s="44" t="s">
        <v>38</v>
      </c>
      <c r="C220" s="65" t="s">
        <v>28</v>
      </c>
      <c r="D220" s="65">
        <v>450</v>
      </c>
      <c r="E220" s="60" t="s">
        <v>30</v>
      </c>
      <c r="F220" s="65">
        <v>650</v>
      </c>
      <c r="G220" s="60" t="str">
        <f t="shared" si="6"/>
        <v>1245002650</v>
      </c>
      <c r="H220" s="60" t="str">
        <f t="shared" si="7"/>
        <v>BC1245002650</v>
      </c>
      <c r="I220" s="45">
        <v>-9.4825872519729085E-2</v>
      </c>
      <c r="J220" s="45">
        <v>-8.4289163908168277E-2</v>
      </c>
      <c r="K220" s="45"/>
      <c r="L220" s="45"/>
      <c r="M220" s="45"/>
      <c r="N220" s="45"/>
      <c r="O220" s="45"/>
      <c r="P220" s="47"/>
      <c r="Q220" s="48"/>
      <c r="R220" s="48"/>
      <c r="S220" s="48"/>
      <c r="T220" s="48"/>
    </row>
    <row r="221" spans="1:20" x14ac:dyDescent="0.2">
      <c r="A221" s="43"/>
      <c r="B221" s="44" t="s">
        <v>38</v>
      </c>
      <c r="C221" s="65" t="s">
        <v>29</v>
      </c>
      <c r="D221" s="65">
        <v>450</v>
      </c>
      <c r="E221" s="60" t="s">
        <v>31</v>
      </c>
      <c r="F221" s="65">
        <v>650</v>
      </c>
      <c r="G221" s="60" t="str">
        <f t="shared" si="6"/>
        <v>0145003650</v>
      </c>
      <c r="H221" s="60" t="str">
        <f t="shared" si="7"/>
        <v>BC0145003650</v>
      </c>
      <c r="I221" s="45">
        <v>-1.8548845539371049E-2</v>
      </c>
      <c r="J221" s="45">
        <v>-2.0620930404348335E-2</v>
      </c>
      <c r="K221" s="45"/>
      <c r="L221" s="45"/>
      <c r="M221" s="45"/>
      <c r="N221" s="45"/>
      <c r="O221" s="45"/>
      <c r="P221" s="47"/>
      <c r="Q221" s="48"/>
      <c r="R221" s="48"/>
      <c r="S221" s="48"/>
      <c r="T221" s="48"/>
    </row>
    <row r="222" spans="1:20" x14ac:dyDescent="0.2">
      <c r="A222" s="43"/>
      <c r="B222" s="44" t="s">
        <v>38</v>
      </c>
      <c r="C222" s="65" t="s">
        <v>30</v>
      </c>
      <c r="D222" s="65">
        <v>450</v>
      </c>
      <c r="E222" s="60" t="s">
        <v>32</v>
      </c>
      <c r="F222" s="65">
        <v>650</v>
      </c>
      <c r="G222" s="60" t="str">
        <f t="shared" si="6"/>
        <v>0245004650</v>
      </c>
      <c r="H222" s="60" t="str">
        <f t="shared" si="7"/>
        <v>BC0245004650</v>
      </c>
      <c r="I222" s="45">
        <v>-4.2153809246406437E-2</v>
      </c>
      <c r="J222" s="45">
        <v>-8.5786085619022304E-2</v>
      </c>
      <c r="K222" s="45"/>
      <c r="L222" s="45"/>
      <c r="M222" s="45"/>
      <c r="N222" s="45"/>
      <c r="O222" s="45"/>
      <c r="P222" s="47"/>
      <c r="Q222" s="48"/>
      <c r="R222" s="48"/>
      <c r="S222" s="48"/>
      <c r="T222" s="48"/>
    </row>
    <row r="223" spans="1:20" x14ac:dyDescent="0.2">
      <c r="A223" s="43"/>
      <c r="B223" s="44" t="s">
        <v>38</v>
      </c>
      <c r="C223" s="65" t="s">
        <v>31</v>
      </c>
      <c r="D223" s="65">
        <v>450</v>
      </c>
      <c r="E223" s="60" t="s">
        <v>33</v>
      </c>
      <c r="F223" s="65">
        <v>650</v>
      </c>
      <c r="G223" s="60" t="str">
        <f t="shared" si="6"/>
        <v>0345005650</v>
      </c>
      <c r="H223" s="60" t="str">
        <f t="shared" si="7"/>
        <v>BC0345005650</v>
      </c>
      <c r="I223" s="45">
        <v>-9.1977863206678084E-2</v>
      </c>
      <c r="J223" s="45">
        <v>-0.11552711335023491</v>
      </c>
      <c r="K223" s="45"/>
      <c r="L223" s="45"/>
      <c r="M223" s="45"/>
      <c r="N223" s="45"/>
      <c r="O223" s="45"/>
      <c r="P223" s="47"/>
      <c r="Q223" s="48"/>
      <c r="R223" s="48"/>
      <c r="S223" s="48"/>
      <c r="T223" s="48"/>
    </row>
    <row r="224" spans="1:20" x14ac:dyDescent="0.2">
      <c r="A224" s="43"/>
      <c r="B224" s="44" t="s">
        <v>38</v>
      </c>
      <c r="C224" s="65" t="s">
        <v>32</v>
      </c>
      <c r="D224" s="65">
        <v>450</v>
      </c>
      <c r="E224" s="60" t="s">
        <v>34</v>
      </c>
      <c r="F224" s="65">
        <v>650</v>
      </c>
      <c r="G224" s="60" t="str">
        <f t="shared" si="6"/>
        <v>0445006650</v>
      </c>
      <c r="H224" s="60" t="str">
        <f t="shared" si="7"/>
        <v>BC0445006650</v>
      </c>
      <c r="I224" s="45">
        <v>-9.8247281003284267E-2</v>
      </c>
      <c r="J224" s="45">
        <v>-0.11240496644446604</v>
      </c>
      <c r="K224" s="45"/>
      <c r="L224" s="45"/>
      <c r="M224" s="45"/>
      <c r="N224" s="45"/>
      <c r="O224" s="45"/>
      <c r="P224" s="47"/>
      <c r="Q224" s="48"/>
      <c r="R224" s="48"/>
      <c r="S224" s="48"/>
      <c r="T224" s="48"/>
    </row>
    <row r="225" spans="1:20" x14ac:dyDescent="0.2">
      <c r="A225" s="43"/>
      <c r="B225" s="44" t="s">
        <v>38</v>
      </c>
      <c r="C225" s="65" t="s">
        <v>33</v>
      </c>
      <c r="D225" s="65">
        <v>450</v>
      </c>
      <c r="E225" s="60" t="s">
        <v>35</v>
      </c>
      <c r="F225" s="65">
        <v>650</v>
      </c>
      <c r="G225" s="60" t="str">
        <f t="shared" si="6"/>
        <v>0545007650</v>
      </c>
      <c r="H225" s="60" t="str">
        <f t="shared" si="7"/>
        <v>BC0545007650</v>
      </c>
      <c r="I225" s="45">
        <v>-6.7507624252515691E-2</v>
      </c>
      <c r="J225" s="45">
        <v>-8.785382116719527E-2</v>
      </c>
      <c r="K225" s="45"/>
      <c r="L225" s="45"/>
      <c r="M225" s="45"/>
      <c r="N225" s="45"/>
      <c r="O225" s="45"/>
      <c r="P225" s="47"/>
      <c r="Q225" s="48"/>
      <c r="R225" s="48"/>
      <c r="S225" s="48"/>
      <c r="T225" s="48"/>
    </row>
    <row r="226" spans="1:20" x14ac:dyDescent="0.2">
      <c r="A226" s="43"/>
      <c r="B226" s="44" t="s">
        <v>38</v>
      </c>
      <c r="C226" s="65" t="s">
        <v>34</v>
      </c>
      <c r="D226" s="65">
        <v>450</v>
      </c>
      <c r="E226" s="60" t="s">
        <v>36</v>
      </c>
      <c r="F226" s="65">
        <v>650</v>
      </c>
      <c r="G226" s="60" t="str">
        <f t="shared" si="6"/>
        <v>0645008650</v>
      </c>
      <c r="H226" s="60" t="str">
        <f t="shared" si="7"/>
        <v>BC0645008650</v>
      </c>
      <c r="I226" s="45">
        <v>-7.9864601114551265E-2</v>
      </c>
      <c r="J226" s="45">
        <v>-9.0009070957986909E-2</v>
      </c>
      <c r="K226" s="45"/>
      <c r="L226" s="45"/>
      <c r="M226" s="45"/>
      <c r="N226" s="45"/>
      <c r="O226" s="45"/>
      <c r="P226" s="47"/>
      <c r="Q226" s="48"/>
      <c r="R226" s="48"/>
      <c r="S226" s="48"/>
      <c r="T226" s="48"/>
    </row>
    <row r="227" spans="1:20" x14ac:dyDescent="0.2">
      <c r="A227" s="43"/>
      <c r="B227" s="44" t="s">
        <v>38</v>
      </c>
      <c r="C227" s="65" t="s">
        <v>35</v>
      </c>
      <c r="D227" s="65">
        <v>450</v>
      </c>
      <c r="E227" s="60" t="s">
        <v>37</v>
      </c>
      <c r="F227" s="65">
        <v>650</v>
      </c>
      <c r="G227" s="60" t="str">
        <f t="shared" si="6"/>
        <v>0745009650</v>
      </c>
      <c r="H227" s="60" t="str">
        <f t="shared" si="7"/>
        <v>BC0745009650</v>
      </c>
      <c r="I227" s="45">
        <v>-6.6247756182502268E-2</v>
      </c>
      <c r="J227" s="45">
        <v>-0.10812945005409957</v>
      </c>
      <c r="K227" s="45"/>
      <c r="L227" s="45"/>
      <c r="M227" s="45"/>
      <c r="N227" s="45"/>
      <c r="O227" s="45"/>
      <c r="P227" s="47"/>
      <c r="Q227" s="48"/>
      <c r="R227" s="48"/>
      <c r="S227" s="48"/>
      <c r="T227" s="48"/>
    </row>
    <row r="228" spans="1:20" x14ac:dyDescent="0.2">
      <c r="A228" s="43"/>
      <c r="B228" s="44" t="s">
        <v>38</v>
      </c>
      <c r="C228" s="65" t="s">
        <v>36</v>
      </c>
      <c r="D228" s="65">
        <v>450</v>
      </c>
      <c r="E228" s="60" t="s">
        <v>25</v>
      </c>
      <c r="F228" s="65">
        <v>650</v>
      </c>
      <c r="G228" s="60" t="str">
        <f t="shared" si="6"/>
        <v>0845010650</v>
      </c>
      <c r="H228" s="60" t="str">
        <f t="shared" si="7"/>
        <v>BC0845010650</v>
      </c>
      <c r="I228" s="45">
        <v>-4.6257891718324805E-2</v>
      </c>
      <c r="J228" s="45">
        <v>-5.5396146341428781E-2</v>
      </c>
      <c r="K228" s="45"/>
      <c r="L228" s="45"/>
      <c r="M228" s="45"/>
      <c r="N228" s="45"/>
      <c r="O228" s="45"/>
      <c r="P228" s="47"/>
      <c r="Q228" s="48"/>
      <c r="R228" s="48"/>
      <c r="S228" s="48"/>
      <c r="T228" s="48"/>
    </row>
    <row r="229" spans="1:20" x14ac:dyDescent="0.2">
      <c r="A229" s="43"/>
      <c r="B229" s="44" t="s">
        <v>38</v>
      </c>
      <c r="C229" s="65" t="s">
        <v>37</v>
      </c>
      <c r="D229" s="65">
        <v>450</v>
      </c>
      <c r="E229" s="60" t="s">
        <v>27</v>
      </c>
      <c r="F229" s="65">
        <v>650</v>
      </c>
      <c r="G229" s="60" t="str">
        <f t="shared" si="6"/>
        <v>0945011650</v>
      </c>
      <c r="H229" s="60" t="str">
        <f t="shared" si="7"/>
        <v>BC0945011650</v>
      </c>
      <c r="I229" s="45">
        <v>-0.11896506410247995</v>
      </c>
      <c r="J229" s="45">
        <v>-0.10944947716492573</v>
      </c>
      <c r="K229" s="45"/>
      <c r="L229" s="45"/>
      <c r="M229" s="45"/>
      <c r="N229" s="45"/>
      <c r="O229" s="45"/>
      <c r="P229" s="47"/>
      <c r="Q229" s="48"/>
      <c r="R229" s="48"/>
      <c r="S229" s="48"/>
      <c r="T229" s="48"/>
    </row>
    <row r="230" spans="1:20" x14ac:dyDescent="0.2">
      <c r="A230" s="43"/>
      <c r="B230" s="44" t="s">
        <v>38</v>
      </c>
      <c r="C230" s="65" t="s">
        <v>25</v>
      </c>
      <c r="D230" s="65">
        <v>450</v>
      </c>
      <c r="E230" s="60" t="s">
        <v>28</v>
      </c>
      <c r="F230" s="65">
        <v>650</v>
      </c>
      <c r="G230" s="60" t="str">
        <f t="shared" si="6"/>
        <v>1045012650</v>
      </c>
      <c r="H230" s="60" t="str">
        <f t="shared" si="7"/>
        <v>BC1045012650</v>
      </c>
      <c r="I230" s="45">
        <v>-0.14136919684015223</v>
      </c>
      <c r="J230" s="45">
        <v>-0.16119337306551437</v>
      </c>
      <c r="K230" s="45"/>
      <c r="L230" s="45"/>
      <c r="M230" s="45"/>
      <c r="N230" s="45"/>
      <c r="O230" s="45"/>
      <c r="P230" s="47"/>
      <c r="Q230" s="48"/>
      <c r="R230" s="48"/>
      <c r="S230" s="48"/>
      <c r="T230" s="48"/>
    </row>
    <row r="231" spans="1:20" s="57" customFormat="1" ht="12" customHeight="1" x14ac:dyDescent="0.2">
      <c r="A231" s="43" t="s">
        <v>46</v>
      </c>
      <c r="B231" s="44" t="s">
        <v>45</v>
      </c>
      <c r="C231" s="44" t="s">
        <v>28</v>
      </c>
      <c r="D231" s="44" t="s">
        <v>26</v>
      </c>
      <c r="E231" s="44" t="s">
        <v>29</v>
      </c>
      <c r="F231" s="59" t="s">
        <v>26</v>
      </c>
      <c r="G231" s="44" t="str">
        <f t="shared" si="6"/>
        <v>1235001350</v>
      </c>
      <c r="H231" s="45" t="str">
        <f>B231&amp;G231</f>
        <v>AB1235001350</v>
      </c>
      <c r="I231" s="45">
        <v>-4.4432825385421072E-2</v>
      </c>
      <c r="J231" s="45">
        <v>-2.4749415509563999E-3</v>
      </c>
      <c r="K231" s="54"/>
      <c r="L231" s="54"/>
      <c r="M231" s="54"/>
      <c r="N231" s="54"/>
      <c r="O231" s="54"/>
      <c r="P231" s="55"/>
      <c r="Q231" s="56"/>
      <c r="R231" s="56"/>
      <c r="S231" s="56"/>
      <c r="T231" s="56"/>
    </row>
    <row r="232" spans="1:20" s="57" customFormat="1" x14ac:dyDescent="0.2">
      <c r="A232" s="43"/>
      <c r="B232" s="44" t="s">
        <v>45</v>
      </c>
      <c r="C232" s="44" t="s">
        <v>29</v>
      </c>
      <c r="D232" s="44" t="s">
        <v>26</v>
      </c>
      <c r="E232" s="44" t="s">
        <v>30</v>
      </c>
      <c r="F232" s="59" t="s">
        <v>26</v>
      </c>
      <c r="G232" s="44" t="str">
        <f t="shared" si="6"/>
        <v>0135002350</v>
      </c>
      <c r="H232" s="44" t="str">
        <f t="shared" ref="H232:H295" si="8">B232&amp;G232</f>
        <v>AB0135002350</v>
      </c>
      <c r="I232" s="45">
        <v>3.0894048887693128E-2</v>
      </c>
      <c r="J232" s="45">
        <v>4.0737713764229036E-2</v>
      </c>
      <c r="K232" s="54"/>
      <c r="L232" s="54"/>
      <c r="M232" s="54"/>
      <c r="N232" s="54"/>
      <c r="O232" s="54"/>
      <c r="P232" s="55"/>
      <c r="Q232" s="56"/>
      <c r="R232" s="56"/>
      <c r="S232" s="56"/>
      <c r="T232" s="56"/>
    </row>
    <row r="233" spans="1:20" s="57" customFormat="1" x14ac:dyDescent="0.2">
      <c r="A233" s="43"/>
      <c r="B233" s="44" t="s">
        <v>45</v>
      </c>
      <c r="C233" s="44" t="s">
        <v>30</v>
      </c>
      <c r="D233" s="44" t="s">
        <v>26</v>
      </c>
      <c r="E233" s="44" t="s">
        <v>31</v>
      </c>
      <c r="F233" s="59" t="s">
        <v>26</v>
      </c>
      <c r="G233" s="44" t="str">
        <f t="shared" si="6"/>
        <v>0235003350</v>
      </c>
      <c r="H233" s="44" t="str">
        <f t="shared" si="8"/>
        <v>AB0235003350</v>
      </c>
      <c r="I233" s="45">
        <v>1.0016185677148248E-2</v>
      </c>
      <c r="J233" s="45">
        <v>3.4015390588278071E-3</v>
      </c>
      <c r="K233" s="54"/>
      <c r="L233" s="54"/>
      <c r="M233" s="54"/>
      <c r="N233" s="54"/>
      <c r="O233" s="54"/>
      <c r="P233" s="55"/>
      <c r="Q233" s="56"/>
      <c r="R233" s="56"/>
      <c r="S233" s="56"/>
      <c r="T233" s="56"/>
    </row>
    <row r="234" spans="1:20" s="57" customFormat="1" x14ac:dyDescent="0.2">
      <c r="A234" s="43"/>
      <c r="B234" s="44" t="s">
        <v>45</v>
      </c>
      <c r="C234" s="44" t="s">
        <v>31</v>
      </c>
      <c r="D234" s="44" t="s">
        <v>26</v>
      </c>
      <c r="E234" s="44" t="s">
        <v>32</v>
      </c>
      <c r="F234" s="59" t="s">
        <v>26</v>
      </c>
      <c r="G234" s="44" t="str">
        <f t="shared" si="6"/>
        <v>0335004350</v>
      </c>
      <c r="H234" s="44" t="str">
        <f t="shared" si="8"/>
        <v>AB0335004350</v>
      </c>
      <c r="I234" s="45">
        <v>-1.0441876298857521E-2</v>
      </c>
      <c r="J234" s="45">
        <v>-2.7659580400661455E-2</v>
      </c>
      <c r="K234" s="54"/>
      <c r="L234" s="54"/>
      <c r="M234" s="54"/>
      <c r="N234" s="54"/>
      <c r="O234" s="54"/>
      <c r="P234" s="55"/>
      <c r="Q234" s="56"/>
      <c r="R234" s="56"/>
      <c r="S234" s="56"/>
      <c r="T234" s="56"/>
    </row>
    <row r="235" spans="1:20" s="57" customFormat="1" x14ac:dyDescent="0.2">
      <c r="A235" s="43"/>
      <c r="B235" s="44" t="s">
        <v>45</v>
      </c>
      <c r="C235" s="44" t="s">
        <v>32</v>
      </c>
      <c r="D235" s="44" t="s">
        <v>26</v>
      </c>
      <c r="E235" s="44" t="s">
        <v>33</v>
      </c>
      <c r="F235" s="59" t="s">
        <v>26</v>
      </c>
      <c r="G235" s="44" t="str">
        <f t="shared" ref="G235:G298" si="9">C235&amp;D235&amp;E235&amp;F235</f>
        <v>0435005350</v>
      </c>
      <c r="H235" s="44" t="str">
        <f t="shared" si="8"/>
        <v>AB0435005350</v>
      </c>
      <c r="I235" s="45">
        <v>-5.2783153846772905E-3</v>
      </c>
      <c r="J235" s="45">
        <v>-4.1871685073014975E-3</v>
      </c>
      <c r="K235" s="54"/>
      <c r="L235" s="54"/>
      <c r="M235" s="54"/>
      <c r="N235" s="54"/>
      <c r="O235" s="54"/>
      <c r="P235" s="55"/>
      <c r="Q235" s="56"/>
      <c r="R235" s="56"/>
      <c r="S235" s="56"/>
      <c r="T235" s="56"/>
    </row>
    <row r="236" spans="1:20" s="57" customFormat="1" x14ac:dyDescent="0.2">
      <c r="A236" s="43"/>
      <c r="B236" s="44" t="s">
        <v>45</v>
      </c>
      <c r="C236" s="44" t="s">
        <v>33</v>
      </c>
      <c r="D236" s="44" t="s">
        <v>26</v>
      </c>
      <c r="E236" s="44" t="s">
        <v>34</v>
      </c>
      <c r="F236" s="59" t="s">
        <v>26</v>
      </c>
      <c r="G236" s="44" t="str">
        <f t="shared" si="9"/>
        <v>0535006350</v>
      </c>
      <c r="H236" s="44" t="str">
        <f t="shared" si="8"/>
        <v>AB0535006350</v>
      </c>
      <c r="I236" s="45">
        <v>-2.0971234848480957E-2</v>
      </c>
      <c r="J236" s="45">
        <v>-1.521923788373083E-2</v>
      </c>
      <c r="K236" s="54"/>
      <c r="L236" s="54"/>
      <c r="M236" s="54"/>
      <c r="N236" s="54"/>
      <c r="O236" s="54"/>
      <c r="P236" s="55"/>
      <c r="Q236" s="56"/>
      <c r="R236" s="56"/>
      <c r="S236" s="56"/>
      <c r="T236" s="56"/>
    </row>
    <row r="237" spans="1:20" s="57" customFormat="1" x14ac:dyDescent="0.2">
      <c r="A237" s="43"/>
      <c r="B237" s="44" t="s">
        <v>45</v>
      </c>
      <c r="C237" s="44" t="s">
        <v>34</v>
      </c>
      <c r="D237" s="44" t="s">
        <v>26</v>
      </c>
      <c r="E237" s="44" t="s">
        <v>35</v>
      </c>
      <c r="F237" s="59" t="s">
        <v>26</v>
      </c>
      <c r="G237" s="44" t="str">
        <f t="shared" si="9"/>
        <v>0635007350</v>
      </c>
      <c r="H237" s="44" t="str">
        <f t="shared" si="8"/>
        <v>AB0635007350</v>
      </c>
      <c r="I237" s="45">
        <v>2.7946429308794369E-3</v>
      </c>
      <c r="J237" s="45">
        <v>1.3885961938659708E-2</v>
      </c>
      <c r="K237" s="54"/>
      <c r="L237" s="54"/>
      <c r="M237" s="54"/>
      <c r="N237" s="54"/>
      <c r="O237" s="54"/>
      <c r="P237" s="55"/>
      <c r="Q237" s="56"/>
      <c r="R237" s="56"/>
      <c r="S237" s="56"/>
      <c r="T237" s="56"/>
    </row>
    <row r="238" spans="1:20" s="57" customFormat="1" x14ac:dyDescent="0.2">
      <c r="A238" s="43"/>
      <c r="B238" s="44" t="s">
        <v>45</v>
      </c>
      <c r="C238" s="44" t="s">
        <v>35</v>
      </c>
      <c r="D238" s="44" t="s">
        <v>26</v>
      </c>
      <c r="E238" s="44" t="s">
        <v>36</v>
      </c>
      <c r="F238" s="59" t="s">
        <v>26</v>
      </c>
      <c r="G238" s="44" t="str">
        <f t="shared" si="9"/>
        <v>0735008350</v>
      </c>
      <c r="H238" s="44" t="str">
        <f t="shared" si="8"/>
        <v>AB0735008350</v>
      </c>
      <c r="I238" s="45">
        <v>5.2025192396703668E-2</v>
      </c>
      <c r="J238" s="45">
        <v>4.8677804060482083E-2</v>
      </c>
      <c r="K238" s="54"/>
      <c r="L238" s="54"/>
      <c r="M238" s="54"/>
      <c r="N238" s="54"/>
      <c r="O238" s="54"/>
      <c r="P238" s="55"/>
      <c r="Q238" s="56"/>
      <c r="R238" s="56"/>
      <c r="S238" s="56"/>
      <c r="T238" s="56"/>
    </row>
    <row r="239" spans="1:20" s="57" customFormat="1" x14ac:dyDescent="0.2">
      <c r="A239" s="43"/>
      <c r="B239" s="44" t="s">
        <v>45</v>
      </c>
      <c r="C239" s="44" t="s">
        <v>36</v>
      </c>
      <c r="D239" s="44" t="s">
        <v>26</v>
      </c>
      <c r="E239" s="44" t="s">
        <v>37</v>
      </c>
      <c r="F239" s="59" t="s">
        <v>26</v>
      </c>
      <c r="G239" s="44" t="str">
        <f t="shared" si="9"/>
        <v>0835009350</v>
      </c>
      <c r="H239" s="44" t="str">
        <f t="shared" si="8"/>
        <v>AB0835009350</v>
      </c>
      <c r="I239" s="45">
        <v>5.0378984085977699E-2</v>
      </c>
      <c r="J239" s="45">
        <v>7.1786501003974587E-2</v>
      </c>
      <c r="K239" s="54"/>
      <c r="L239" s="54"/>
      <c r="M239" s="54"/>
      <c r="N239" s="54"/>
      <c r="O239" s="54"/>
      <c r="P239" s="55"/>
      <c r="Q239" s="56"/>
      <c r="R239" s="56"/>
      <c r="S239" s="56"/>
      <c r="T239" s="56"/>
    </row>
    <row r="240" spans="1:20" s="57" customFormat="1" x14ac:dyDescent="0.2">
      <c r="A240" s="43"/>
      <c r="B240" s="44" t="s">
        <v>45</v>
      </c>
      <c r="C240" s="44" t="s">
        <v>37</v>
      </c>
      <c r="D240" s="44" t="s">
        <v>26</v>
      </c>
      <c r="E240" s="44" t="s">
        <v>25</v>
      </c>
      <c r="F240" s="59" t="s">
        <v>26</v>
      </c>
      <c r="G240" s="44" t="str">
        <f t="shared" si="9"/>
        <v>0935010350</v>
      </c>
      <c r="H240" s="44" t="str">
        <f t="shared" si="8"/>
        <v>AB0935010350</v>
      </c>
      <c r="I240" s="45">
        <v>1.8061590675048866E-2</v>
      </c>
      <c r="J240" s="45">
        <v>3.7335942416927857E-2</v>
      </c>
      <c r="K240" s="54"/>
      <c r="L240" s="54"/>
      <c r="M240" s="54"/>
      <c r="N240" s="54"/>
      <c r="O240" s="54"/>
      <c r="P240" s="55"/>
      <c r="Q240" s="56"/>
      <c r="R240" s="56"/>
      <c r="S240" s="56"/>
      <c r="T240" s="56"/>
    </row>
    <row r="241" spans="1:20" s="57" customFormat="1" x14ac:dyDescent="0.2">
      <c r="A241" s="43"/>
      <c r="B241" s="44" t="s">
        <v>45</v>
      </c>
      <c r="C241" s="44" t="s">
        <v>25</v>
      </c>
      <c r="D241" s="44" t="s">
        <v>26</v>
      </c>
      <c r="E241" s="44" t="s">
        <v>27</v>
      </c>
      <c r="F241" s="59" t="s">
        <v>26</v>
      </c>
      <c r="G241" s="44" t="str">
        <f t="shared" si="9"/>
        <v>1035011350</v>
      </c>
      <c r="H241" s="44" t="str">
        <f t="shared" si="8"/>
        <v>AB1035011350</v>
      </c>
      <c r="I241" s="45">
        <v>7.5966863772240602E-3</v>
      </c>
      <c r="J241" s="45">
        <v>1.5593488659219413E-2</v>
      </c>
      <c r="K241" s="54"/>
      <c r="L241" s="54"/>
      <c r="M241" s="54"/>
      <c r="N241" s="54"/>
      <c r="O241" s="54"/>
      <c r="P241" s="55"/>
      <c r="Q241" s="56"/>
      <c r="R241" s="56"/>
      <c r="S241" s="56"/>
      <c r="T241" s="56"/>
    </row>
    <row r="242" spans="1:20" s="57" customFormat="1" x14ac:dyDescent="0.2">
      <c r="A242" s="43"/>
      <c r="B242" s="44" t="s">
        <v>45</v>
      </c>
      <c r="C242" s="44" t="s">
        <v>27</v>
      </c>
      <c r="D242" s="44" t="s">
        <v>26</v>
      </c>
      <c r="E242" s="44" t="s">
        <v>28</v>
      </c>
      <c r="F242" s="59" t="s">
        <v>26</v>
      </c>
      <c r="G242" s="44" t="str">
        <f t="shared" si="9"/>
        <v>1135012350</v>
      </c>
      <c r="H242" s="44" t="str">
        <f t="shared" si="8"/>
        <v>AB1135012350</v>
      </c>
      <c r="I242" s="45">
        <v>-1.8876499172063042E-2</v>
      </c>
      <c r="J242" s="45">
        <v>-2.2037266700609282E-2</v>
      </c>
      <c r="K242" s="54"/>
      <c r="L242" s="54"/>
      <c r="M242" s="54"/>
      <c r="N242" s="54"/>
      <c r="O242" s="54"/>
      <c r="P242" s="55"/>
      <c r="Q242" s="56"/>
      <c r="R242" s="56"/>
      <c r="S242" s="56"/>
      <c r="T242" s="56"/>
    </row>
    <row r="243" spans="1:20" s="57" customFormat="1" x14ac:dyDescent="0.2">
      <c r="A243" s="53"/>
      <c r="B243" s="49" t="s">
        <v>45</v>
      </c>
      <c r="C243" s="49" t="s">
        <v>28</v>
      </c>
      <c r="D243" s="49" t="s">
        <v>39</v>
      </c>
      <c r="E243" s="49" t="s">
        <v>29</v>
      </c>
      <c r="F243" s="50" t="s">
        <v>39</v>
      </c>
      <c r="G243" s="49" t="str">
        <f t="shared" si="9"/>
        <v>1245001450</v>
      </c>
      <c r="H243" s="49" t="str">
        <f t="shared" si="8"/>
        <v>AB1245001450</v>
      </c>
      <c r="I243" s="63">
        <v>-3.1462424958269467E-2</v>
      </c>
      <c r="J243" s="63">
        <v>1.3335978372657653E-2</v>
      </c>
      <c r="K243" s="56"/>
      <c r="L243" s="56"/>
      <c r="M243" s="56"/>
      <c r="N243" s="56"/>
      <c r="O243" s="56"/>
      <c r="P243" s="58"/>
      <c r="Q243" s="56"/>
      <c r="R243" s="56"/>
      <c r="S243" s="56"/>
      <c r="T243" s="56"/>
    </row>
    <row r="244" spans="1:20" s="57" customFormat="1" x14ac:dyDescent="0.2">
      <c r="A244" s="53"/>
      <c r="B244" s="49" t="s">
        <v>45</v>
      </c>
      <c r="C244" s="49" t="s">
        <v>29</v>
      </c>
      <c r="D244" s="49" t="s">
        <v>39</v>
      </c>
      <c r="E244" s="49" t="s">
        <v>30</v>
      </c>
      <c r="F244" s="50" t="s">
        <v>39</v>
      </c>
      <c r="G244" s="49" t="str">
        <f t="shared" si="9"/>
        <v>0145002450</v>
      </c>
      <c r="H244" s="49" t="str">
        <f t="shared" si="8"/>
        <v>AB0145002450</v>
      </c>
      <c r="I244" s="63">
        <v>3.5076072876976026E-2</v>
      </c>
      <c r="J244" s="63">
        <v>5.169380090359408E-2</v>
      </c>
      <c r="K244" s="56"/>
      <c r="L244" s="56"/>
      <c r="M244" s="56"/>
      <c r="N244" s="56"/>
      <c r="O244" s="56"/>
      <c r="P244" s="58"/>
      <c r="Q244" s="56"/>
      <c r="R244" s="56"/>
      <c r="S244" s="56"/>
      <c r="T244" s="56"/>
    </row>
    <row r="245" spans="1:20" s="57" customFormat="1" x14ac:dyDescent="0.2">
      <c r="A245" s="53"/>
      <c r="B245" s="49" t="s">
        <v>45</v>
      </c>
      <c r="C245" s="49" t="s">
        <v>30</v>
      </c>
      <c r="D245" s="49" t="s">
        <v>39</v>
      </c>
      <c r="E245" s="49" t="s">
        <v>31</v>
      </c>
      <c r="F245" s="50" t="s">
        <v>39</v>
      </c>
      <c r="G245" s="49" t="str">
        <f t="shared" si="9"/>
        <v>0245003450</v>
      </c>
      <c r="H245" s="49" t="str">
        <f t="shared" si="8"/>
        <v>AB0245003450</v>
      </c>
      <c r="I245" s="63">
        <v>1.8641409065436442E-2</v>
      </c>
      <c r="J245" s="63">
        <v>7.2617256640985063E-3</v>
      </c>
      <c r="K245" s="56"/>
      <c r="L245" s="56"/>
      <c r="M245" s="56"/>
      <c r="N245" s="56"/>
      <c r="O245" s="56"/>
      <c r="P245" s="58"/>
      <c r="Q245" s="56"/>
      <c r="R245" s="56"/>
      <c r="S245" s="56"/>
      <c r="T245" s="56"/>
    </row>
    <row r="246" spans="1:20" s="57" customFormat="1" x14ac:dyDescent="0.2">
      <c r="A246" s="53"/>
      <c r="B246" s="49" t="s">
        <v>45</v>
      </c>
      <c r="C246" s="49" t="s">
        <v>31</v>
      </c>
      <c r="D246" s="49" t="s">
        <v>39</v>
      </c>
      <c r="E246" s="49" t="s">
        <v>32</v>
      </c>
      <c r="F246" s="50" t="s">
        <v>39</v>
      </c>
      <c r="G246" s="61" t="str">
        <f t="shared" si="9"/>
        <v>0345004450</v>
      </c>
      <c r="H246" s="61" t="str">
        <f t="shared" si="8"/>
        <v>AB0345004450</v>
      </c>
      <c r="I246" s="63">
        <v>-1.1780800927694101E-2</v>
      </c>
      <c r="J246" s="63">
        <v>-2.1808713043431526E-2</v>
      </c>
      <c r="K246" s="56"/>
      <c r="L246" s="56"/>
      <c r="M246" s="56"/>
      <c r="N246" s="56"/>
      <c r="O246" s="56"/>
      <c r="P246" s="58"/>
      <c r="Q246" s="56"/>
      <c r="R246" s="56"/>
      <c r="S246" s="56"/>
      <c r="T246" s="56"/>
    </row>
    <row r="247" spans="1:20" s="57" customFormat="1" x14ac:dyDescent="0.2">
      <c r="A247" s="53"/>
      <c r="B247" s="49" t="s">
        <v>45</v>
      </c>
      <c r="C247" s="49" t="s">
        <v>32</v>
      </c>
      <c r="D247" s="49" t="s">
        <v>39</v>
      </c>
      <c r="E247" s="49" t="s">
        <v>33</v>
      </c>
      <c r="F247" s="50" t="s">
        <v>39</v>
      </c>
      <c r="G247" s="49" t="str">
        <f t="shared" si="9"/>
        <v>0445005450</v>
      </c>
      <c r="H247" s="49" t="str">
        <f t="shared" si="8"/>
        <v>AB0445005450</v>
      </c>
      <c r="I247" s="63">
        <v>-1.3439998144107791E-3</v>
      </c>
      <c r="J247" s="63">
        <v>-9.3931242191837676E-3</v>
      </c>
      <c r="K247" s="56"/>
      <c r="L247" s="56"/>
      <c r="M247" s="56"/>
      <c r="N247" s="56"/>
      <c r="O247" s="56"/>
      <c r="P247" s="58"/>
      <c r="Q247" s="56"/>
      <c r="R247" s="56"/>
      <c r="S247" s="56"/>
      <c r="T247" s="56"/>
    </row>
    <row r="248" spans="1:20" s="57" customFormat="1" x14ac:dyDescent="0.2">
      <c r="A248" s="53"/>
      <c r="B248" s="49" t="s">
        <v>45</v>
      </c>
      <c r="C248" s="49" t="s">
        <v>33</v>
      </c>
      <c r="D248" s="49" t="s">
        <v>39</v>
      </c>
      <c r="E248" s="49" t="s">
        <v>34</v>
      </c>
      <c r="F248" s="50" t="s">
        <v>39</v>
      </c>
      <c r="G248" s="49" t="str">
        <f t="shared" si="9"/>
        <v>0545006450</v>
      </c>
      <c r="H248" s="49" t="str">
        <f t="shared" si="8"/>
        <v>AB0545006450</v>
      </c>
      <c r="I248" s="63">
        <v>-1.7363505754341757E-2</v>
      </c>
      <c r="J248" s="63">
        <v>-7.0634435880370106E-3</v>
      </c>
      <c r="K248" s="56"/>
      <c r="L248" s="56"/>
      <c r="M248" s="56"/>
      <c r="N248" s="56"/>
      <c r="O248" s="56"/>
      <c r="P248" s="58"/>
      <c r="Q248" s="56"/>
      <c r="R248" s="56"/>
      <c r="S248" s="56"/>
      <c r="T248" s="56"/>
    </row>
    <row r="249" spans="1:20" s="57" customFormat="1" x14ac:dyDescent="0.2">
      <c r="A249" s="53"/>
      <c r="B249" s="49" t="s">
        <v>45</v>
      </c>
      <c r="C249" s="49" t="s">
        <v>34</v>
      </c>
      <c r="D249" s="49" t="s">
        <v>39</v>
      </c>
      <c r="E249" s="49" t="s">
        <v>35</v>
      </c>
      <c r="F249" s="50" t="s">
        <v>39</v>
      </c>
      <c r="G249" s="49" t="str">
        <f t="shared" si="9"/>
        <v>0645007450</v>
      </c>
      <c r="H249" s="49" t="str">
        <f t="shared" si="8"/>
        <v>AB0645007450</v>
      </c>
      <c r="I249" s="63">
        <v>-7.7828968420396438E-3</v>
      </c>
      <c r="J249" s="63">
        <v>-1.0814735624411154E-2</v>
      </c>
      <c r="K249" s="56"/>
      <c r="L249" s="56"/>
      <c r="M249" s="56"/>
      <c r="N249" s="56"/>
      <c r="O249" s="56"/>
      <c r="P249" s="58"/>
      <c r="Q249" s="56"/>
      <c r="R249" s="56"/>
      <c r="S249" s="56"/>
      <c r="T249" s="56"/>
    </row>
    <row r="250" spans="1:20" s="57" customFormat="1" x14ac:dyDescent="0.2">
      <c r="A250" s="53"/>
      <c r="B250" s="49" t="s">
        <v>45</v>
      </c>
      <c r="C250" s="49" t="s">
        <v>35</v>
      </c>
      <c r="D250" s="49" t="s">
        <v>39</v>
      </c>
      <c r="E250" s="49" t="s">
        <v>36</v>
      </c>
      <c r="F250" s="50" t="s">
        <v>39</v>
      </c>
      <c r="G250" s="49" t="str">
        <f t="shared" si="9"/>
        <v>0745008450</v>
      </c>
      <c r="H250" s="49" t="str">
        <f t="shared" si="8"/>
        <v>AB0745008450</v>
      </c>
      <c r="I250" s="63">
        <v>8.8532441794993318E-3</v>
      </c>
      <c r="J250" s="63">
        <v>1.1881823002887649E-3</v>
      </c>
      <c r="K250" s="56"/>
      <c r="L250" s="56"/>
      <c r="M250" s="56"/>
      <c r="N250" s="56"/>
      <c r="O250" s="56"/>
      <c r="P250" s="58"/>
      <c r="Q250" s="56"/>
      <c r="R250" s="56"/>
      <c r="S250" s="56"/>
      <c r="T250" s="56"/>
    </row>
    <row r="251" spans="1:20" s="57" customFormat="1" x14ac:dyDescent="0.2">
      <c r="A251" s="53"/>
      <c r="B251" s="49" t="s">
        <v>45</v>
      </c>
      <c r="C251" s="49" t="s">
        <v>36</v>
      </c>
      <c r="D251" s="49" t="s">
        <v>39</v>
      </c>
      <c r="E251" s="49" t="s">
        <v>37</v>
      </c>
      <c r="F251" s="50" t="s">
        <v>39</v>
      </c>
      <c r="G251" s="61" t="str">
        <f t="shared" si="9"/>
        <v>0845009450</v>
      </c>
      <c r="H251" s="61" t="str">
        <f t="shared" si="8"/>
        <v>AB0845009450</v>
      </c>
      <c r="I251" s="63">
        <v>3.4729592399646979E-2</v>
      </c>
      <c r="J251" s="63">
        <v>4.4974386447003398E-2</v>
      </c>
      <c r="K251" s="56"/>
      <c r="L251" s="56"/>
      <c r="M251" s="56"/>
      <c r="N251" s="56"/>
      <c r="O251" s="56"/>
      <c r="P251" s="58"/>
      <c r="Q251" s="56"/>
      <c r="R251" s="56"/>
      <c r="S251" s="56"/>
      <c r="T251" s="56"/>
    </row>
    <row r="252" spans="1:20" s="57" customFormat="1" x14ac:dyDescent="0.2">
      <c r="A252" s="53"/>
      <c r="B252" s="49" t="s">
        <v>45</v>
      </c>
      <c r="C252" s="49" t="s">
        <v>37</v>
      </c>
      <c r="D252" s="49" t="s">
        <v>39</v>
      </c>
      <c r="E252" s="49" t="s">
        <v>25</v>
      </c>
      <c r="F252" s="50" t="s">
        <v>39</v>
      </c>
      <c r="G252" s="49" t="str">
        <f t="shared" si="9"/>
        <v>0945010450</v>
      </c>
      <c r="H252" s="49" t="str">
        <f t="shared" si="8"/>
        <v>AB0945010450</v>
      </c>
      <c r="I252" s="63">
        <v>1.6214867122194367E-2</v>
      </c>
      <c r="J252" s="63">
        <v>3.1440571570384289E-2</v>
      </c>
      <c r="K252" s="56"/>
      <c r="L252" s="56"/>
      <c r="M252" s="56"/>
      <c r="N252" s="56"/>
      <c r="O252" s="56"/>
      <c r="P252" s="58"/>
      <c r="Q252" s="56"/>
      <c r="R252" s="56"/>
      <c r="S252" s="56"/>
      <c r="T252" s="56"/>
    </row>
    <row r="253" spans="1:20" s="57" customFormat="1" x14ac:dyDescent="0.2">
      <c r="A253" s="53"/>
      <c r="B253" s="49" t="s">
        <v>45</v>
      </c>
      <c r="C253" s="49" t="s">
        <v>25</v>
      </c>
      <c r="D253" s="49" t="s">
        <v>39</v>
      </c>
      <c r="E253" s="49" t="s">
        <v>27</v>
      </c>
      <c r="F253" s="50" t="s">
        <v>39</v>
      </c>
      <c r="G253" s="49" t="str">
        <f t="shared" si="9"/>
        <v>1045011450</v>
      </c>
      <c r="H253" s="49" t="str">
        <f t="shared" si="8"/>
        <v>AB1045011450</v>
      </c>
      <c r="I253" s="63">
        <v>1.3837910496613115E-2</v>
      </c>
      <c r="J253" s="63">
        <v>1.7967910663847973E-2</v>
      </c>
      <c r="K253" s="56"/>
      <c r="L253" s="56"/>
      <c r="M253" s="56"/>
      <c r="N253" s="56"/>
      <c r="O253" s="56"/>
      <c r="P253" s="58"/>
      <c r="Q253" s="56"/>
      <c r="R253" s="56"/>
      <c r="S253" s="56"/>
      <c r="T253" s="56"/>
    </row>
    <row r="254" spans="1:20" s="57" customFormat="1" x14ac:dyDescent="0.2">
      <c r="A254" s="53"/>
      <c r="B254" s="49" t="s">
        <v>45</v>
      </c>
      <c r="C254" s="49" t="s">
        <v>27</v>
      </c>
      <c r="D254" s="49" t="s">
        <v>39</v>
      </c>
      <c r="E254" s="49" t="s">
        <v>28</v>
      </c>
      <c r="F254" s="50" t="s">
        <v>39</v>
      </c>
      <c r="G254" s="49" t="str">
        <f t="shared" si="9"/>
        <v>1145012450</v>
      </c>
      <c r="H254" s="49" t="str">
        <f t="shared" si="8"/>
        <v>AB1145012450</v>
      </c>
      <c r="I254" s="63">
        <v>-1.0490607622596959E-2</v>
      </c>
      <c r="J254" s="63">
        <v>-1.2741601758427312E-2</v>
      </c>
      <c r="K254" s="56"/>
      <c r="L254" s="56"/>
      <c r="M254" s="56"/>
      <c r="N254" s="56"/>
      <c r="O254" s="56"/>
      <c r="P254" s="58"/>
      <c r="Q254" s="56"/>
      <c r="R254" s="56"/>
      <c r="S254" s="56"/>
      <c r="T254" s="56"/>
    </row>
    <row r="255" spans="1:20" s="57" customFormat="1" x14ac:dyDescent="0.2">
      <c r="A255" s="43"/>
      <c r="B255" s="44" t="s">
        <v>45</v>
      </c>
      <c r="C255" s="60" t="s">
        <v>28</v>
      </c>
      <c r="D255" s="65">
        <v>550</v>
      </c>
      <c r="E255" s="60" t="s">
        <v>29</v>
      </c>
      <c r="F255" s="65">
        <v>550</v>
      </c>
      <c r="G255" s="44" t="str">
        <f t="shared" si="9"/>
        <v>1255001550</v>
      </c>
      <c r="H255" s="44" t="str">
        <f t="shared" si="8"/>
        <v>AB1255001550</v>
      </c>
      <c r="I255" s="45">
        <v>-5.1392954679970737E-3</v>
      </c>
      <c r="J255" s="45">
        <v>2.9443485246968513E-2</v>
      </c>
      <c r="K255" s="54"/>
      <c r="L255" s="54"/>
      <c r="M255" s="54"/>
      <c r="N255" s="54"/>
      <c r="O255" s="54"/>
      <c r="P255" s="55"/>
      <c r="Q255" s="56"/>
      <c r="R255" s="56"/>
      <c r="S255" s="56"/>
      <c r="T255" s="56"/>
    </row>
    <row r="256" spans="1:20" s="57" customFormat="1" x14ac:dyDescent="0.2">
      <c r="A256" s="43"/>
      <c r="B256" s="44" t="s">
        <v>45</v>
      </c>
      <c r="C256" s="60" t="s">
        <v>29</v>
      </c>
      <c r="D256" s="65">
        <v>550</v>
      </c>
      <c r="E256" s="60" t="s">
        <v>30</v>
      </c>
      <c r="F256" s="65">
        <v>550</v>
      </c>
      <c r="G256" s="44" t="str">
        <f t="shared" si="9"/>
        <v>0155002550</v>
      </c>
      <c r="H256" s="44" t="str">
        <f t="shared" si="8"/>
        <v>AB0155002550</v>
      </c>
      <c r="I256" s="45">
        <v>4.1968704109612939E-2</v>
      </c>
      <c r="J256" s="45">
        <v>6.7847871189609513E-2</v>
      </c>
      <c r="K256" s="54"/>
      <c r="L256" s="54"/>
      <c r="M256" s="54"/>
      <c r="N256" s="54"/>
      <c r="O256" s="54"/>
      <c r="P256" s="55"/>
      <c r="Q256" s="56"/>
      <c r="R256" s="56"/>
      <c r="S256" s="56"/>
      <c r="T256" s="56"/>
    </row>
    <row r="257" spans="1:20" s="57" customFormat="1" x14ac:dyDescent="0.2">
      <c r="A257" s="43"/>
      <c r="B257" s="44" t="s">
        <v>45</v>
      </c>
      <c r="C257" s="60" t="s">
        <v>30</v>
      </c>
      <c r="D257" s="65">
        <v>550</v>
      </c>
      <c r="E257" s="60" t="s">
        <v>31</v>
      </c>
      <c r="F257" s="65">
        <v>550</v>
      </c>
      <c r="G257" s="60" t="str">
        <f t="shared" si="9"/>
        <v>0255003550</v>
      </c>
      <c r="H257" s="60" t="str">
        <f t="shared" si="8"/>
        <v>AB0255003550</v>
      </c>
      <c r="I257" s="45">
        <v>3.1362473452340757E-2</v>
      </c>
      <c r="J257" s="45">
        <v>1.5878977366914838E-2</v>
      </c>
      <c r="K257" s="54"/>
      <c r="L257" s="54"/>
      <c r="M257" s="54"/>
      <c r="N257" s="54"/>
      <c r="O257" s="54"/>
      <c r="P257" s="55"/>
      <c r="Q257" s="56"/>
      <c r="R257" s="56"/>
      <c r="S257" s="56"/>
      <c r="T257" s="56"/>
    </row>
    <row r="258" spans="1:20" s="57" customFormat="1" x14ac:dyDescent="0.2">
      <c r="A258" s="43"/>
      <c r="B258" s="44" t="s">
        <v>45</v>
      </c>
      <c r="C258" s="60" t="s">
        <v>31</v>
      </c>
      <c r="D258" s="65">
        <v>550</v>
      </c>
      <c r="E258" s="60" t="s">
        <v>32</v>
      </c>
      <c r="F258" s="65">
        <v>550</v>
      </c>
      <c r="G258" s="44" t="str">
        <f t="shared" si="9"/>
        <v>0355004550</v>
      </c>
      <c r="H258" s="44" t="str">
        <f t="shared" si="8"/>
        <v>AB0355004550</v>
      </c>
      <c r="I258" s="45">
        <v>-6.6168749111770173E-4</v>
      </c>
      <c r="J258" s="45">
        <v>-8.8255071478401843E-3</v>
      </c>
      <c r="K258" s="54"/>
      <c r="L258" s="54"/>
      <c r="M258" s="54"/>
      <c r="N258" s="54"/>
      <c r="O258" s="54"/>
      <c r="P258" s="55"/>
      <c r="Q258" s="56"/>
      <c r="R258" s="56"/>
      <c r="S258" s="56"/>
      <c r="T258" s="56"/>
    </row>
    <row r="259" spans="1:20" s="57" customFormat="1" x14ac:dyDescent="0.2">
      <c r="A259" s="43"/>
      <c r="B259" s="44" t="s">
        <v>45</v>
      </c>
      <c r="C259" s="60" t="s">
        <v>32</v>
      </c>
      <c r="D259" s="65">
        <v>550</v>
      </c>
      <c r="E259" s="60" t="s">
        <v>33</v>
      </c>
      <c r="F259" s="65">
        <v>550</v>
      </c>
      <c r="G259" s="44" t="str">
        <f t="shared" si="9"/>
        <v>0455005550</v>
      </c>
      <c r="H259" s="44" t="str">
        <f t="shared" si="8"/>
        <v>AB0455005550</v>
      </c>
      <c r="I259" s="45">
        <v>1.7687036518664434E-3</v>
      </c>
      <c r="J259" s="45">
        <v>-7.9585814637241244E-3</v>
      </c>
      <c r="K259" s="54"/>
      <c r="L259" s="54"/>
      <c r="M259" s="54"/>
      <c r="N259" s="54"/>
      <c r="O259" s="54"/>
      <c r="P259" s="55"/>
      <c r="Q259" s="56"/>
      <c r="R259" s="56"/>
      <c r="S259" s="56"/>
      <c r="T259" s="56"/>
    </row>
    <row r="260" spans="1:20" s="57" customFormat="1" x14ac:dyDescent="0.2">
      <c r="A260" s="43"/>
      <c r="B260" s="44" t="s">
        <v>45</v>
      </c>
      <c r="C260" s="60" t="s">
        <v>33</v>
      </c>
      <c r="D260" s="65">
        <v>550</v>
      </c>
      <c r="E260" s="60" t="s">
        <v>34</v>
      </c>
      <c r="F260" s="65">
        <v>550</v>
      </c>
      <c r="G260" s="44" t="str">
        <f t="shared" si="9"/>
        <v>0555006550</v>
      </c>
      <c r="H260" s="44" t="str">
        <f t="shared" si="8"/>
        <v>AB0555006550</v>
      </c>
      <c r="I260" s="45">
        <v>-1.5804681934198338E-2</v>
      </c>
      <c r="J260" s="45">
        <v>-6.9110050029936422E-3</v>
      </c>
      <c r="K260" s="54"/>
      <c r="L260" s="54"/>
      <c r="M260" s="54"/>
      <c r="N260" s="54"/>
      <c r="O260" s="54"/>
      <c r="P260" s="55"/>
      <c r="Q260" s="56"/>
      <c r="R260" s="56"/>
      <c r="S260" s="56"/>
      <c r="T260" s="56"/>
    </row>
    <row r="261" spans="1:20" s="57" customFormat="1" x14ac:dyDescent="0.2">
      <c r="A261" s="43"/>
      <c r="B261" s="44" t="s">
        <v>45</v>
      </c>
      <c r="C261" s="60" t="s">
        <v>34</v>
      </c>
      <c r="D261" s="65">
        <v>550</v>
      </c>
      <c r="E261" s="60" t="s">
        <v>35</v>
      </c>
      <c r="F261" s="65">
        <v>550</v>
      </c>
      <c r="G261" s="44" t="str">
        <f t="shared" si="9"/>
        <v>0655007550</v>
      </c>
      <c r="H261" s="44" t="str">
        <f t="shared" si="8"/>
        <v>AB0655007550</v>
      </c>
      <c r="I261" s="45">
        <v>-8.1114265574913306E-3</v>
      </c>
      <c r="J261" s="45">
        <v>-1.0440373530421576E-2</v>
      </c>
      <c r="K261" s="54"/>
      <c r="L261" s="54"/>
      <c r="M261" s="54"/>
      <c r="N261" s="54"/>
      <c r="O261" s="54"/>
      <c r="P261" s="55"/>
      <c r="Q261" s="56"/>
      <c r="R261" s="56"/>
      <c r="S261" s="56"/>
      <c r="T261" s="56"/>
    </row>
    <row r="262" spans="1:20" s="57" customFormat="1" x14ac:dyDescent="0.2">
      <c r="A262" s="43"/>
      <c r="B262" s="44" t="s">
        <v>45</v>
      </c>
      <c r="C262" s="60" t="s">
        <v>35</v>
      </c>
      <c r="D262" s="65">
        <v>550</v>
      </c>
      <c r="E262" s="60" t="s">
        <v>36</v>
      </c>
      <c r="F262" s="65">
        <v>550</v>
      </c>
      <c r="G262" s="44" t="str">
        <f t="shared" si="9"/>
        <v>0755008550</v>
      </c>
      <c r="H262" s="44" t="str">
        <f t="shared" si="8"/>
        <v>AB0755008550</v>
      </c>
      <c r="I262" s="45">
        <v>-4.1356562903616112E-3</v>
      </c>
      <c r="J262" s="45">
        <v>-1.4231670487450577E-2</v>
      </c>
      <c r="K262" s="54"/>
      <c r="L262" s="54"/>
      <c r="M262" s="54"/>
      <c r="N262" s="54"/>
      <c r="O262" s="54"/>
      <c r="P262" s="55"/>
      <c r="Q262" s="56"/>
      <c r="R262" s="56"/>
      <c r="S262" s="56"/>
      <c r="T262" s="56"/>
    </row>
    <row r="263" spans="1:20" s="57" customFormat="1" x14ac:dyDescent="0.2">
      <c r="A263" s="43"/>
      <c r="B263" s="44" t="s">
        <v>45</v>
      </c>
      <c r="C263" s="60" t="s">
        <v>36</v>
      </c>
      <c r="D263" s="65">
        <v>550</v>
      </c>
      <c r="E263" s="60" t="s">
        <v>37</v>
      </c>
      <c r="F263" s="65">
        <v>550</v>
      </c>
      <c r="G263" s="60" t="str">
        <f t="shared" si="9"/>
        <v>0855009550</v>
      </c>
      <c r="H263" s="60" t="str">
        <f t="shared" si="8"/>
        <v>AB0855009550</v>
      </c>
      <c r="I263" s="45">
        <v>8.2879934130419275E-3</v>
      </c>
      <c r="J263" s="45">
        <v>1.9197350496511899E-2</v>
      </c>
      <c r="K263" s="54"/>
      <c r="L263" s="54"/>
      <c r="M263" s="54"/>
      <c r="N263" s="54"/>
      <c r="O263" s="54"/>
      <c r="P263" s="55"/>
      <c r="Q263" s="56"/>
      <c r="R263" s="56"/>
      <c r="S263" s="56"/>
      <c r="T263" s="56"/>
    </row>
    <row r="264" spans="1:20" s="57" customFormat="1" x14ac:dyDescent="0.2">
      <c r="A264" s="43"/>
      <c r="B264" s="44" t="s">
        <v>45</v>
      </c>
      <c r="C264" s="60" t="s">
        <v>37</v>
      </c>
      <c r="D264" s="65">
        <v>550</v>
      </c>
      <c r="E264" s="60" t="s">
        <v>25</v>
      </c>
      <c r="F264" s="65">
        <v>550</v>
      </c>
      <c r="G264" s="44" t="str">
        <f t="shared" si="9"/>
        <v>0955010550</v>
      </c>
      <c r="H264" s="44" t="str">
        <f t="shared" si="8"/>
        <v>AB0955010550</v>
      </c>
      <c r="I264" s="45">
        <v>-6.6713304490022439E-3</v>
      </c>
      <c r="J264" s="45">
        <v>1.1057328043307413E-2</v>
      </c>
      <c r="K264" s="54"/>
      <c r="L264" s="54"/>
      <c r="M264" s="54"/>
      <c r="N264" s="54"/>
      <c r="O264" s="54"/>
      <c r="P264" s="55"/>
      <c r="Q264" s="56"/>
      <c r="R264" s="56"/>
      <c r="S264" s="56"/>
      <c r="T264" s="56"/>
    </row>
    <row r="265" spans="1:20" s="57" customFormat="1" x14ac:dyDescent="0.2">
      <c r="A265" s="43"/>
      <c r="B265" s="44" t="s">
        <v>45</v>
      </c>
      <c r="C265" s="60" t="s">
        <v>25</v>
      </c>
      <c r="D265" s="65">
        <v>550</v>
      </c>
      <c r="E265" s="60" t="s">
        <v>27</v>
      </c>
      <c r="F265" s="65">
        <v>550</v>
      </c>
      <c r="G265" s="44" t="str">
        <f t="shared" si="9"/>
        <v>1055011550</v>
      </c>
      <c r="H265" s="44" t="str">
        <f t="shared" si="8"/>
        <v>AB1055011550</v>
      </c>
      <c r="I265" s="45">
        <v>6.5559939458387784E-3</v>
      </c>
      <c r="J265" s="45">
        <v>7.5150714008003217E-3</v>
      </c>
      <c r="K265" s="54"/>
      <c r="L265" s="54"/>
      <c r="M265" s="54"/>
      <c r="N265" s="54"/>
      <c r="O265" s="54"/>
      <c r="P265" s="55"/>
      <c r="Q265" s="56"/>
      <c r="R265" s="56"/>
      <c r="S265" s="56"/>
      <c r="T265" s="56"/>
    </row>
    <row r="266" spans="1:20" s="57" customFormat="1" x14ac:dyDescent="0.2">
      <c r="A266" s="43"/>
      <c r="B266" s="44" t="s">
        <v>45</v>
      </c>
      <c r="C266" s="60" t="s">
        <v>27</v>
      </c>
      <c r="D266" s="65">
        <v>550</v>
      </c>
      <c r="E266" s="60" t="s">
        <v>28</v>
      </c>
      <c r="F266" s="65">
        <v>550</v>
      </c>
      <c r="G266" s="44" t="str">
        <f t="shared" si="9"/>
        <v>1155012550</v>
      </c>
      <c r="H266" s="44" t="str">
        <f t="shared" si="8"/>
        <v>AB1155012550</v>
      </c>
      <c r="I266" s="45">
        <v>-6.6482059004558942E-4</v>
      </c>
      <c r="J266" s="45">
        <v>-6.6397771372033181E-4</v>
      </c>
      <c r="K266" s="54"/>
      <c r="L266" s="54"/>
      <c r="M266" s="54"/>
      <c r="N266" s="54"/>
      <c r="O266" s="54"/>
      <c r="P266" s="55"/>
      <c r="Q266" s="56"/>
      <c r="R266" s="56"/>
      <c r="S266" s="56"/>
      <c r="T266" s="56"/>
    </row>
    <row r="267" spans="1:20" s="57" customFormat="1" x14ac:dyDescent="0.2">
      <c r="A267" s="52"/>
      <c r="B267" s="49" t="s">
        <v>45</v>
      </c>
      <c r="C267" s="49" t="s">
        <v>28</v>
      </c>
      <c r="D267" s="66">
        <v>650</v>
      </c>
      <c r="E267" s="49" t="s">
        <v>29</v>
      </c>
      <c r="F267" s="67">
        <v>650</v>
      </c>
      <c r="G267" s="62" t="str">
        <f t="shared" si="9"/>
        <v>1265001650</v>
      </c>
      <c r="H267" s="62" t="str">
        <f t="shared" si="8"/>
        <v>AB1265001650</v>
      </c>
      <c r="I267" s="63">
        <v>-3.1556151936454888E-4</v>
      </c>
      <c r="J267" s="63">
        <v>2.751109675800829E-2</v>
      </c>
      <c r="K267" s="56"/>
      <c r="L267" s="56"/>
      <c r="M267" s="56"/>
      <c r="N267" s="56"/>
      <c r="O267" s="56"/>
      <c r="P267" s="58"/>
      <c r="Q267" s="56"/>
      <c r="R267" s="56"/>
      <c r="S267" s="56"/>
      <c r="T267" s="56"/>
    </row>
    <row r="268" spans="1:20" s="57" customFormat="1" x14ac:dyDescent="0.2">
      <c r="A268" s="52"/>
      <c r="B268" s="49" t="s">
        <v>45</v>
      </c>
      <c r="C268" s="49" t="s">
        <v>29</v>
      </c>
      <c r="D268" s="66">
        <v>650</v>
      </c>
      <c r="E268" s="49" t="s">
        <v>30</v>
      </c>
      <c r="F268" s="67">
        <v>650</v>
      </c>
      <c r="G268" s="62" t="str">
        <f t="shared" si="9"/>
        <v>0165002650</v>
      </c>
      <c r="H268" s="62" t="str">
        <f t="shared" si="8"/>
        <v>AB0165002650</v>
      </c>
      <c r="I268" s="63">
        <v>3.5059906649296625E-2</v>
      </c>
      <c r="J268" s="63">
        <v>5.816101394265516E-2</v>
      </c>
      <c r="K268" s="56"/>
      <c r="L268" s="56"/>
      <c r="M268" s="56"/>
      <c r="N268" s="56"/>
      <c r="O268" s="56"/>
      <c r="P268" s="58"/>
      <c r="Q268" s="56"/>
      <c r="R268" s="56"/>
      <c r="S268" s="56"/>
      <c r="T268" s="56"/>
    </row>
    <row r="269" spans="1:20" s="57" customFormat="1" x14ac:dyDescent="0.2">
      <c r="A269" s="52"/>
      <c r="B269" s="49" t="s">
        <v>45</v>
      </c>
      <c r="C269" s="49" t="s">
        <v>30</v>
      </c>
      <c r="D269" s="66">
        <v>650</v>
      </c>
      <c r="E269" s="49" t="s">
        <v>31</v>
      </c>
      <c r="F269" s="67">
        <v>650</v>
      </c>
      <c r="G269" s="62" t="str">
        <f t="shared" si="9"/>
        <v>0265003650</v>
      </c>
      <c r="H269" s="62" t="str">
        <f t="shared" si="8"/>
        <v>AB0265003650</v>
      </c>
      <c r="I269" s="63">
        <v>3.8014692850468837E-2</v>
      </c>
      <c r="J269" s="63">
        <v>2.7568148795482771E-2</v>
      </c>
      <c r="K269" s="56"/>
      <c r="L269" s="56"/>
      <c r="M269" s="56"/>
      <c r="N269" s="56"/>
      <c r="O269" s="56"/>
      <c r="P269" s="58"/>
      <c r="Q269" s="56"/>
      <c r="R269" s="56"/>
      <c r="S269" s="56"/>
      <c r="T269" s="56"/>
    </row>
    <row r="270" spans="1:20" s="57" customFormat="1" x14ac:dyDescent="0.2">
      <c r="A270" s="52"/>
      <c r="B270" s="49" t="s">
        <v>45</v>
      </c>
      <c r="C270" s="49" t="s">
        <v>31</v>
      </c>
      <c r="D270" s="66">
        <v>650</v>
      </c>
      <c r="E270" s="49" t="s">
        <v>32</v>
      </c>
      <c r="F270" s="67">
        <v>650</v>
      </c>
      <c r="G270" s="62" t="str">
        <f t="shared" si="9"/>
        <v>0365004650</v>
      </c>
      <c r="H270" s="62" t="str">
        <f t="shared" si="8"/>
        <v>AB0365004650</v>
      </c>
      <c r="I270" s="63">
        <v>1.4065873621201087E-2</v>
      </c>
      <c r="J270" s="63">
        <v>4.8386800450071375E-3</v>
      </c>
      <c r="K270" s="56"/>
      <c r="L270" s="56"/>
      <c r="M270" s="56"/>
      <c r="N270" s="56"/>
      <c r="O270" s="56"/>
      <c r="P270" s="58"/>
      <c r="Q270" s="56"/>
      <c r="R270" s="56"/>
      <c r="S270" s="56"/>
      <c r="T270" s="56"/>
    </row>
    <row r="271" spans="1:20" s="57" customFormat="1" x14ac:dyDescent="0.2">
      <c r="A271" s="52"/>
      <c r="B271" s="49" t="s">
        <v>45</v>
      </c>
      <c r="C271" s="49" t="s">
        <v>32</v>
      </c>
      <c r="D271" s="66">
        <v>650</v>
      </c>
      <c r="E271" s="49" t="s">
        <v>33</v>
      </c>
      <c r="F271" s="67">
        <v>650</v>
      </c>
      <c r="G271" s="62" t="str">
        <f t="shared" si="9"/>
        <v>0465005650</v>
      </c>
      <c r="H271" s="62" t="str">
        <f t="shared" si="8"/>
        <v>AB0465005650</v>
      </c>
      <c r="I271" s="63">
        <v>1.0741268039385243E-2</v>
      </c>
      <c r="J271" s="63">
        <v>-1.8399788343875789E-3</v>
      </c>
      <c r="K271" s="56"/>
      <c r="L271" s="56"/>
      <c r="M271" s="56"/>
      <c r="N271" s="56"/>
      <c r="O271" s="56"/>
      <c r="P271" s="58"/>
      <c r="Q271" s="56"/>
      <c r="R271" s="56"/>
      <c r="S271" s="56"/>
      <c r="T271" s="56"/>
    </row>
    <row r="272" spans="1:20" s="57" customFormat="1" x14ac:dyDescent="0.2">
      <c r="A272" s="52"/>
      <c r="B272" s="49" t="s">
        <v>45</v>
      </c>
      <c r="C272" s="49" t="s">
        <v>33</v>
      </c>
      <c r="D272" s="66">
        <v>650</v>
      </c>
      <c r="E272" s="49" t="s">
        <v>34</v>
      </c>
      <c r="F272" s="67">
        <v>650</v>
      </c>
      <c r="G272" s="62" t="str">
        <f t="shared" si="9"/>
        <v>0565006650</v>
      </c>
      <c r="H272" s="62" t="str">
        <f t="shared" si="8"/>
        <v>AB0565006650</v>
      </c>
      <c r="I272" s="63">
        <v>-1.0256826560253307E-2</v>
      </c>
      <c r="J272" s="63">
        <v>-5.6696225226153365E-3</v>
      </c>
      <c r="K272" s="56"/>
      <c r="L272" s="56"/>
      <c r="M272" s="56"/>
      <c r="N272" s="56"/>
      <c r="O272" s="56"/>
      <c r="P272" s="58"/>
      <c r="Q272" s="56"/>
      <c r="R272" s="56"/>
      <c r="S272" s="56"/>
      <c r="T272" s="56"/>
    </row>
    <row r="273" spans="1:20" s="57" customFormat="1" x14ac:dyDescent="0.2">
      <c r="A273" s="52"/>
      <c r="B273" s="49" t="s">
        <v>45</v>
      </c>
      <c r="C273" s="49" t="s">
        <v>34</v>
      </c>
      <c r="D273" s="66">
        <v>650</v>
      </c>
      <c r="E273" s="49" t="s">
        <v>35</v>
      </c>
      <c r="F273" s="67">
        <v>650</v>
      </c>
      <c r="G273" s="62" t="str">
        <f t="shared" si="9"/>
        <v>0665007650</v>
      </c>
      <c r="H273" s="62" t="str">
        <f t="shared" si="8"/>
        <v>AB0665007650</v>
      </c>
      <c r="I273" s="63">
        <v>-1.9903606902061501E-3</v>
      </c>
      <c r="J273" s="63">
        <v>-5.3036754569093956E-3</v>
      </c>
      <c r="K273" s="56"/>
      <c r="L273" s="56"/>
      <c r="M273" s="56"/>
      <c r="N273" s="56"/>
      <c r="O273" s="56"/>
      <c r="P273" s="58"/>
      <c r="Q273" s="56"/>
      <c r="R273" s="56"/>
      <c r="S273" s="56"/>
      <c r="T273" s="56"/>
    </row>
    <row r="274" spans="1:20" s="57" customFormat="1" x14ac:dyDescent="0.2">
      <c r="A274" s="52"/>
      <c r="B274" s="49" t="s">
        <v>45</v>
      </c>
      <c r="C274" s="49" t="s">
        <v>35</v>
      </c>
      <c r="D274" s="66">
        <v>650</v>
      </c>
      <c r="E274" s="49" t="s">
        <v>36</v>
      </c>
      <c r="F274" s="67">
        <v>650</v>
      </c>
      <c r="G274" s="62" t="str">
        <f t="shared" si="9"/>
        <v>0765008650</v>
      </c>
      <c r="H274" s="62" t="str">
        <f t="shared" si="8"/>
        <v>AB0765008650</v>
      </c>
      <c r="I274" s="63">
        <v>-2.451349537741454E-3</v>
      </c>
      <c r="J274" s="63">
        <v>-8.5443370388389901E-3</v>
      </c>
      <c r="K274" s="56"/>
      <c r="L274" s="56"/>
      <c r="M274" s="56"/>
      <c r="N274" s="56"/>
      <c r="O274" s="56"/>
      <c r="P274" s="58"/>
      <c r="Q274" s="56"/>
      <c r="R274" s="56"/>
      <c r="S274" s="56"/>
      <c r="T274" s="56"/>
    </row>
    <row r="275" spans="1:20" s="57" customFormat="1" x14ac:dyDescent="0.2">
      <c r="A275" s="52"/>
      <c r="B275" s="49" t="s">
        <v>45</v>
      </c>
      <c r="C275" s="49" t="s">
        <v>36</v>
      </c>
      <c r="D275" s="66">
        <v>650</v>
      </c>
      <c r="E275" s="49" t="s">
        <v>37</v>
      </c>
      <c r="F275" s="67">
        <v>650</v>
      </c>
      <c r="G275" s="62" t="str">
        <f t="shared" si="9"/>
        <v>0865009650</v>
      </c>
      <c r="H275" s="62" t="str">
        <f t="shared" si="8"/>
        <v>AB0865009650</v>
      </c>
      <c r="I275" s="63">
        <v>3.8401919305496302E-3</v>
      </c>
      <c r="J275" s="63">
        <v>1.4087748231887609E-2</v>
      </c>
      <c r="K275" s="56"/>
      <c r="L275" s="56"/>
      <c r="M275" s="56"/>
      <c r="N275" s="56"/>
      <c r="O275" s="56"/>
      <c r="P275" s="58"/>
      <c r="Q275" s="56"/>
      <c r="R275" s="56"/>
      <c r="S275" s="56"/>
      <c r="T275" s="56"/>
    </row>
    <row r="276" spans="1:20" s="57" customFormat="1" x14ac:dyDescent="0.2">
      <c r="A276" s="52"/>
      <c r="B276" s="49" t="s">
        <v>45</v>
      </c>
      <c r="C276" s="49" t="s">
        <v>37</v>
      </c>
      <c r="D276" s="66">
        <v>650</v>
      </c>
      <c r="E276" s="49" t="s">
        <v>25</v>
      </c>
      <c r="F276" s="67">
        <v>650</v>
      </c>
      <c r="G276" s="62" t="str">
        <f t="shared" si="9"/>
        <v>0965010650</v>
      </c>
      <c r="H276" s="62" t="str">
        <f t="shared" si="8"/>
        <v>AB0965010650</v>
      </c>
      <c r="I276" s="63">
        <v>-1.8391290342615829E-2</v>
      </c>
      <c r="J276" s="63">
        <v>2.7280351930887513E-3</v>
      </c>
      <c r="K276" s="56"/>
      <c r="L276" s="56"/>
      <c r="M276" s="56"/>
      <c r="N276" s="56"/>
      <c r="O276" s="56"/>
      <c r="P276" s="58"/>
      <c r="Q276" s="56"/>
      <c r="R276" s="56"/>
      <c r="S276" s="56"/>
      <c r="T276" s="56"/>
    </row>
    <row r="277" spans="1:20" s="57" customFormat="1" x14ac:dyDescent="0.2">
      <c r="A277" s="52"/>
      <c r="B277" s="49" t="s">
        <v>45</v>
      </c>
      <c r="C277" s="49" t="s">
        <v>25</v>
      </c>
      <c r="D277" s="66">
        <v>650</v>
      </c>
      <c r="E277" s="49" t="s">
        <v>27</v>
      </c>
      <c r="F277" s="67">
        <v>650</v>
      </c>
      <c r="G277" s="62" t="str">
        <f t="shared" si="9"/>
        <v>1065011650</v>
      </c>
      <c r="H277" s="62" t="str">
        <f t="shared" si="8"/>
        <v>AB1065011650</v>
      </c>
      <c r="I277" s="63">
        <v>-1.4598865219959045E-2</v>
      </c>
      <c r="J277" s="63">
        <v>-9.2372026636347911E-3</v>
      </c>
      <c r="K277" s="56"/>
      <c r="L277" s="56"/>
      <c r="M277" s="56"/>
      <c r="N277" s="56"/>
      <c r="O277" s="56"/>
      <c r="P277" s="58"/>
      <c r="Q277" s="56"/>
      <c r="R277" s="56"/>
      <c r="S277" s="56"/>
      <c r="T277" s="56"/>
    </row>
    <row r="278" spans="1:20" s="57" customFormat="1" x14ac:dyDescent="0.2">
      <c r="A278" s="52"/>
      <c r="B278" s="49" t="s">
        <v>45</v>
      </c>
      <c r="C278" s="49" t="s">
        <v>27</v>
      </c>
      <c r="D278" s="66">
        <v>650</v>
      </c>
      <c r="E278" s="49" t="s">
        <v>28</v>
      </c>
      <c r="F278" s="67">
        <v>650</v>
      </c>
      <c r="G278" s="62" t="str">
        <f t="shared" si="9"/>
        <v>1165012650</v>
      </c>
      <c r="H278" s="62" t="str">
        <f t="shared" si="8"/>
        <v>AB1165012650</v>
      </c>
      <c r="I278" s="63">
        <v>-2.112660370588171E-3</v>
      </c>
      <c r="J278" s="63">
        <v>-4.5438170167471535E-3</v>
      </c>
      <c r="K278" s="56"/>
      <c r="L278" s="56"/>
      <c r="M278" s="56"/>
      <c r="N278" s="56"/>
      <c r="O278" s="56"/>
      <c r="P278" s="58"/>
      <c r="Q278" s="56"/>
      <c r="R278" s="56"/>
      <c r="S278" s="56"/>
      <c r="T278" s="56"/>
    </row>
    <row r="279" spans="1:20" s="57" customFormat="1" x14ac:dyDescent="0.2">
      <c r="A279" s="43" t="s">
        <v>47</v>
      </c>
      <c r="B279" s="44" t="s">
        <v>45</v>
      </c>
      <c r="C279" s="44" t="s">
        <v>27</v>
      </c>
      <c r="D279" s="44" t="s">
        <v>26</v>
      </c>
      <c r="E279" s="44" t="s">
        <v>29</v>
      </c>
      <c r="F279" s="59" t="s">
        <v>26</v>
      </c>
      <c r="G279" s="44" t="str">
        <f t="shared" si="9"/>
        <v>1135001350</v>
      </c>
      <c r="H279" s="44" t="str">
        <f t="shared" si="8"/>
        <v>AB1135001350</v>
      </c>
      <c r="I279" s="45">
        <v>-6.2946091737050208E-2</v>
      </c>
      <c r="J279" s="45">
        <v>-2.6540228780193399E-2</v>
      </c>
      <c r="K279" s="54"/>
      <c r="L279" s="54"/>
      <c r="M279" s="54"/>
      <c r="N279" s="54"/>
      <c r="O279" s="54"/>
      <c r="P279" s="55"/>
      <c r="Q279" s="56"/>
      <c r="R279" s="56"/>
      <c r="S279" s="56"/>
      <c r="T279" s="56"/>
    </row>
    <row r="280" spans="1:20" s="57" customFormat="1" x14ac:dyDescent="0.2">
      <c r="A280" s="43"/>
      <c r="B280" s="44" t="s">
        <v>45</v>
      </c>
      <c r="C280" s="44" t="s">
        <v>28</v>
      </c>
      <c r="D280" s="44" t="s">
        <v>26</v>
      </c>
      <c r="E280" s="44" t="s">
        <v>30</v>
      </c>
      <c r="F280" s="59" t="s">
        <v>26</v>
      </c>
      <c r="G280" s="44" t="str">
        <f t="shared" si="9"/>
        <v>1235002350</v>
      </c>
      <c r="H280" s="44" t="str">
        <f t="shared" si="8"/>
        <v>AB1235002350</v>
      </c>
      <c r="I280" s="45">
        <v>-1.2340273586205163E-2</v>
      </c>
      <c r="J280" s="45">
        <v>3.860343778819033E-2</v>
      </c>
      <c r="K280" s="54"/>
      <c r="L280" s="54"/>
      <c r="M280" s="54"/>
      <c r="N280" s="54"/>
      <c r="O280" s="54"/>
      <c r="P280" s="55"/>
      <c r="Q280" s="56"/>
      <c r="R280" s="56"/>
      <c r="S280" s="56"/>
      <c r="T280" s="56"/>
    </row>
    <row r="281" spans="1:20" s="57" customFormat="1" x14ac:dyDescent="0.2">
      <c r="A281" s="43"/>
      <c r="B281" s="44" t="s">
        <v>45</v>
      </c>
      <c r="C281" s="44" t="s">
        <v>29</v>
      </c>
      <c r="D281" s="44" t="s">
        <v>26</v>
      </c>
      <c r="E281" s="44" t="s">
        <v>31</v>
      </c>
      <c r="F281" s="59" t="s">
        <v>26</v>
      </c>
      <c r="G281" s="44" t="str">
        <f t="shared" si="9"/>
        <v>0135003350</v>
      </c>
      <c r="H281" s="44" t="str">
        <f t="shared" si="8"/>
        <v>AB0135003350</v>
      </c>
      <c r="I281" s="45">
        <v>4.0099809753263237E-2</v>
      </c>
      <c r="J281" s="45">
        <v>4.5299628180381843E-2</v>
      </c>
      <c r="K281" s="54"/>
      <c r="L281" s="54"/>
      <c r="M281" s="54"/>
      <c r="N281" s="54"/>
      <c r="O281" s="54"/>
      <c r="P281" s="55"/>
      <c r="Q281" s="56"/>
      <c r="R281" s="56"/>
      <c r="S281" s="56"/>
      <c r="T281" s="56"/>
    </row>
    <row r="282" spans="1:20" s="57" customFormat="1" x14ac:dyDescent="0.2">
      <c r="A282" s="43"/>
      <c r="B282" s="44" t="s">
        <v>45</v>
      </c>
      <c r="C282" s="44" t="s">
        <v>30</v>
      </c>
      <c r="D282" s="44" t="s">
        <v>26</v>
      </c>
      <c r="E282" s="44" t="s">
        <v>32</v>
      </c>
      <c r="F282" s="59" t="s">
        <v>26</v>
      </c>
      <c r="G282" s="44" t="str">
        <f t="shared" si="9"/>
        <v>0235004350</v>
      </c>
      <c r="H282" s="44" t="str">
        <f t="shared" si="8"/>
        <v>AB0235004350</v>
      </c>
      <c r="I282" s="45">
        <v>1.4729223403104231E-3</v>
      </c>
      <c r="J282" s="45">
        <v>-2.3767024322913822E-2</v>
      </c>
      <c r="K282" s="54"/>
      <c r="L282" s="54"/>
      <c r="M282" s="54"/>
      <c r="N282" s="54"/>
      <c r="O282" s="54"/>
      <c r="P282" s="55"/>
      <c r="Q282" s="56"/>
      <c r="R282" s="56"/>
      <c r="S282" s="56"/>
      <c r="T282" s="56"/>
    </row>
    <row r="283" spans="1:20" s="57" customFormat="1" x14ac:dyDescent="0.2">
      <c r="A283" s="43"/>
      <c r="B283" s="44" t="s">
        <v>45</v>
      </c>
      <c r="C283" s="44" t="s">
        <v>31</v>
      </c>
      <c r="D283" s="44" t="s">
        <v>26</v>
      </c>
      <c r="E283" s="44" t="s">
        <v>33</v>
      </c>
      <c r="F283" s="59" t="s">
        <v>26</v>
      </c>
      <c r="G283" s="44" t="str">
        <f t="shared" si="9"/>
        <v>0335005350</v>
      </c>
      <c r="H283" s="44" t="str">
        <f t="shared" si="8"/>
        <v>AB0335005350</v>
      </c>
      <c r="I283" s="45">
        <v>-1.5960625762465586E-2</v>
      </c>
      <c r="J283" s="45">
        <v>-3.153260361110255E-2</v>
      </c>
      <c r="K283" s="54"/>
      <c r="L283" s="54"/>
      <c r="M283" s="54"/>
      <c r="N283" s="54"/>
      <c r="O283" s="54"/>
      <c r="P283" s="55"/>
      <c r="Q283" s="56"/>
      <c r="R283" s="56"/>
      <c r="S283" s="56"/>
      <c r="T283" s="56"/>
    </row>
    <row r="284" spans="1:20" s="57" customFormat="1" x14ac:dyDescent="0.2">
      <c r="A284" s="43"/>
      <c r="B284" s="44" t="s">
        <v>45</v>
      </c>
      <c r="C284" s="44" t="s">
        <v>32</v>
      </c>
      <c r="D284" s="44" t="s">
        <v>26</v>
      </c>
      <c r="E284" s="44" t="s">
        <v>34</v>
      </c>
      <c r="F284" s="59" t="s">
        <v>26</v>
      </c>
      <c r="G284" s="44" t="str">
        <f t="shared" si="9"/>
        <v>0435006350</v>
      </c>
      <c r="H284" s="44" t="str">
        <f t="shared" si="8"/>
        <v>AB0435006350</v>
      </c>
      <c r="I284" s="45">
        <v>-2.5843869664921228E-2</v>
      </c>
      <c r="J284" s="45">
        <v>-1.9585915039324851E-2</v>
      </c>
      <c r="K284" s="54"/>
      <c r="L284" s="54"/>
      <c r="M284" s="54"/>
      <c r="N284" s="54"/>
      <c r="O284" s="54"/>
      <c r="P284" s="55"/>
      <c r="Q284" s="56"/>
      <c r="R284" s="56"/>
      <c r="S284" s="56"/>
      <c r="T284" s="56"/>
    </row>
    <row r="285" spans="1:20" s="57" customFormat="1" x14ac:dyDescent="0.2">
      <c r="A285" s="43"/>
      <c r="B285" s="44" t="s">
        <v>45</v>
      </c>
      <c r="C285" s="44" t="s">
        <v>33</v>
      </c>
      <c r="D285" s="44" t="s">
        <v>26</v>
      </c>
      <c r="E285" s="44" t="s">
        <v>35</v>
      </c>
      <c r="F285" s="59" t="s">
        <v>26</v>
      </c>
      <c r="G285" s="44" t="str">
        <f t="shared" si="9"/>
        <v>0535007350</v>
      </c>
      <c r="H285" s="44" t="str">
        <f t="shared" si="8"/>
        <v>AB0535007350</v>
      </c>
      <c r="I285" s="45">
        <v>-2.4448030217928247E-2</v>
      </c>
      <c r="J285" s="45">
        <v>-1.4873211577704132E-2</v>
      </c>
      <c r="K285" s="54"/>
      <c r="L285" s="54"/>
      <c r="M285" s="54"/>
      <c r="N285" s="54"/>
      <c r="O285" s="54"/>
      <c r="P285" s="55"/>
      <c r="Q285" s="56"/>
      <c r="R285" s="56"/>
      <c r="S285" s="56"/>
      <c r="T285" s="56"/>
    </row>
    <row r="286" spans="1:20" s="57" customFormat="1" x14ac:dyDescent="0.2">
      <c r="A286" s="43"/>
      <c r="B286" s="44" t="s">
        <v>45</v>
      </c>
      <c r="C286" s="44" t="s">
        <v>34</v>
      </c>
      <c r="D286" s="44" t="s">
        <v>26</v>
      </c>
      <c r="E286" s="44" t="s">
        <v>36</v>
      </c>
      <c r="F286" s="59" t="s">
        <v>26</v>
      </c>
      <c r="G286" s="44" t="str">
        <f t="shared" si="9"/>
        <v>0635008350</v>
      </c>
      <c r="H286" s="44" t="str">
        <f t="shared" si="8"/>
        <v>AB0635008350</v>
      </c>
      <c r="I286" s="45">
        <v>3.7089290851180123E-2</v>
      </c>
      <c r="J286" s="45">
        <v>2.400806417877659E-2</v>
      </c>
      <c r="K286" s="54"/>
      <c r="L286" s="54"/>
      <c r="M286" s="54"/>
      <c r="N286" s="54"/>
      <c r="O286" s="54"/>
      <c r="P286" s="55"/>
      <c r="Q286" s="56"/>
      <c r="R286" s="56"/>
      <c r="S286" s="56"/>
      <c r="T286" s="56"/>
    </row>
    <row r="287" spans="1:20" s="57" customFormat="1" x14ac:dyDescent="0.2">
      <c r="A287" s="43"/>
      <c r="B287" s="44" t="s">
        <v>45</v>
      </c>
      <c r="C287" s="44" t="s">
        <v>35</v>
      </c>
      <c r="D287" s="44" t="s">
        <v>26</v>
      </c>
      <c r="E287" s="44" t="s">
        <v>37</v>
      </c>
      <c r="F287" s="59" t="s">
        <v>26</v>
      </c>
      <c r="G287" s="44" t="str">
        <f t="shared" si="9"/>
        <v>0735009350</v>
      </c>
      <c r="H287" s="44" t="str">
        <f t="shared" si="8"/>
        <v>AB0735009350</v>
      </c>
      <c r="I287" s="45">
        <v>9.9570994831722909E-2</v>
      </c>
      <c r="J287" s="45">
        <v>0.11864684691578387</v>
      </c>
      <c r="K287" s="54"/>
      <c r="L287" s="54"/>
      <c r="M287" s="54"/>
      <c r="N287" s="54"/>
      <c r="O287" s="54"/>
      <c r="P287" s="55"/>
      <c r="Q287" s="56"/>
      <c r="R287" s="56"/>
      <c r="S287" s="56"/>
      <c r="T287" s="56"/>
    </row>
    <row r="288" spans="1:20" s="57" customFormat="1" x14ac:dyDescent="0.2">
      <c r="A288" s="43"/>
      <c r="B288" s="44" t="s">
        <v>45</v>
      </c>
      <c r="C288" s="44" t="s">
        <v>36</v>
      </c>
      <c r="D288" s="44" t="s">
        <v>26</v>
      </c>
      <c r="E288" s="44" t="s">
        <v>25</v>
      </c>
      <c r="F288" s="59" t="s">
        <v>26</v>
      </c>
      <c r="G288" s="44" t="str">
        <f t="shared" si="9"/>
        <v>0835010350</v>
      </c>
      <c r="H288" s="44" t="str">
        <f t="shared" si="8"/>
        <v>AB0835010350</v>
      </c>
      <c r="I288" s="45">
        <v>7.1187611110127599E-2</v>
      </c>
      <c r="J288" s="45">
        <v>0.11236882696241794</v>
      </c>
      <c r="K288" s="54"/>
      <c r="L288" s="54"/>
      <c r="M288" s="54"/>
      <c r="N288" s="54"/>
      <c r="O288" s="54"/>
      <c r="P288" s="55"/>
      <c r="Q288" s="56"/>
      <c r="R288" s="56"/>
      <c r="S288" s="56"/>
      <c r="T288" s="56"/>
    </row>
    <row r="289" spans="1:20" s="57" customFormat="1" x14ac:dyDescent="0.2">
      <c r="A289" s="43"/>
      <c r="B289" s="44" t="s">
        <v>45</v>
      </c>
      <c r="C289" s="44" t="s">
        <v>37</v>
      </c>
      <c r="D289" s="44" t="s">
        <v>26</v>
      </c>
      <c r="E289" s="44" t="s">
        <v>27</v>
      </c>
      <c r="F289" s="59" t="s">
        <v>26</v>
      </c>
      <c r="G289" s="44" t="str">
        <f t="shared" si="9"/>
        <v>0935011350</v>
      </c>
      <c r="H289" s="44" t="str">
        <f t="shared" si="8"/>
        <v>AB0935011350</v>
      </c>
      <c r="I289" s="45">
        <v>2.6321526204526345E-2</v>
      </c>
      <c r="J289" s="45">
        <v>5.3142801597250509E-2</v>
      </c>
      <c r="K289" s="54"/>
      <c r="L289" s="54"/>
      <c r="M289" s="54"/>
      <c r="N289" s="54"/>
      <c r="O289" s="54"/>
      <c r="P289" s="55"/>
      <c r="Q289" s="56"/>
      <c r="R289" s="56"/>
      <c r="S289" s="56"/>
      <c r="T289" s="56"/>
    </row>
    <row r="290" spans="1:20" s="57" customFormat="1" x14ac:dyDescent="0.2">
      <c r="A290" s="43"/>
      <c r="B290" s="44" t="s">
        <v>45</v>
      </c>
      <c r="C290" s="44" t="s">
        <v>25</v>
      </c>
      <c r="D290" s="44" t="s">
        <v>26</v>
      </c>
      <c r="E290" s="44" t="s">
        <v>28</v>
      </c>
      <c r="F290" s="59" t="s">
        <v>26</v>
      </c>
      <c r="G290" s="44" t="str">
        <f t="shared" si="9"/>
        <v>1035012350</v>
      </c>
      <c r="H290" s="44" t="str">
        <f t="shared" si="8"/>
        <v>AB1035012350</v>
      </c>
      <c r="I290" s="45">
        <v>-1.0832183550080754E-2</v>
      </c>
      <c r="J290" s="45">
        <v>-6.8068229651869093E-3</v>
      </c>
      <c r="K290" s="54"/>
      <c r="L290" s="54"/>
      <c r="M290" s="54"/>
      <c r="N290" s="54"/>
      <c r="O290" s="54"/>
      <c r="P290" s="55"/>
      <c r="Q290" s="56"/>
      <c r="R290" s="56"/>
      <c r="S290" s="56"/>
      <c r="T290" s="56"/>
    </row>
    <row r="291" spans="1:20" s="57" customFormat="1" x14ac:dyDescent="0.2">
      <c r="A291" s="53"/>
      <c r="B291" s="49" t="s">
        <v>45</v>
      </c>
      <c r="C291" s="61" t="s">
        <v>27</v>
      </c>
      <c r="D291" s="49" t="s">
        <v>39</v>
      </c>
      <c r="E291" s="49" t="s">
        <v>29</v>
      </c>
      <c r="F291" s="66" t="s">
        <v>39</v>
      </c>
      <c r="G291" s="61" t="str">
        <f t="shared" si="9"/>
        <v>1145001450</v>
      </c>
      <c r="H291" s="61" t="str">
        <f t="shared" si="8"/>
        <v>AB1145001450</v>
      </c>
      <c r="I291" s="63">
        <v>-4.3309159086366941E-2</v>
      </c>
      <c r="J291" s="63">
        <v>-5.7479872041321656E-3</v>
      </c>
      <c r="K291" s="56"/>
      <c r="L291" s="56"/>
      <c r="M291" s="56"/>
      <c r="N291" s="56"/>
      <c r="O291" s="56"/>
      <c r="P291" s="58"/>
      <c r="Q291" s="56"/>
      <c r="R291" s="56"/>
      <c r="S291" s="56"/>
      <c r="T291" s="56"/>
    </row>
    <row r="292" spans="1:20" s="57" customFormat="1" x14ac:dyDescent="0.2">
      <c r="A292" s="53"/>
      <c r="B292" s="49" t="s">
        <v>45</v>
      </c>
      <c r="C292" s="61" t="s">
        <v>28</v>
      </c>
      <c r="D292" s="49" t="s">
        <v>39</v>
      </c>
      <c r="E292" s="49" t="s">
        <v>30</v>
      </c>
      <c r="F292" s="66" t="s">
        <v>39</v>
      </c>
      <c r="G292" s="61" t="str">
        <f t="shared" si="9"/>
        <v>1245002450</v>
      </c>
      <c r="H292" s="61" t="str">
        <f t="shared" si="8"/>
        <v>AB1245002450</v>
      </c>
      <c r="I292" s="63">
        <v>5.7599060327261252E-3</v>
      </c>
      <c r="J292" s="63">
        <v>6.6059995733306967E-2</v>
      </c>
      <c r="K292" s="56"/>
      <c r="L292" s="56"/>
      <c r="M292" s="56"/>
      <c r="N292" s="56"/>
      <c r="O292" s="56"/>
      <c r="P292" s="58"/>
      <c r="Q292" s="56"/>
      <c r="R292" s="56"/>
      <c r="S292" s="56"/>
      <c r="T292" s="56"/>
    </row>
    <row r="293" spans="1:20" s="57" customFormat="1" x14ac:dyDescent="0.2">
      <c r="A293" s="53"/>
      <c r="B293" s="49" t="s">
        <v>45</v>
      </c>
      <c r="C293" s="61" t="s">
        <v>29</v>
      </c>
      <c r="D293" s="49" t="s">
        <v>39</v>
      </c>
      <c r="E293" s="49" t="s">
        <v>31</v>
      </c>
      <c r="F293" s="66" t="s">
        <v>39</v>
      </c>
      <c r="G293" s="61" t="str">
        <f t="shared" si="9"/>
        <v>0145003450</v>
      </c>
      <c r="H293" s="61" t="str">
        <f t="shared" si="8"/>
        <v>AB0145003450</v>
      </c>
      <c r="I293" s="63">
        <v>5.2209155929197205E-2</v>
      </c>
      <c r="J293" s="63">
        <v>6.0055087256349157E-2</v>
      </c>
      <c r="K293" s="56"/>
      <c r="L293" s="56"/>
      <c r="M293" s="56"/>
      <c r="N293" s="56"/>
      <c r="O293" s="56"/>
      <c r="P293" s="58"/>
      <c r="Q293" s="56"/>
      <c r="R293" s="56"/>
      <c r="S293" s="56"/>
      <c r="T293" s="56"/>
    </row>
    <row r="294" spans="1:20" s="57" customFormat="1" x14ac:dyDescent="0.2">
      <c r="A294" s="53"/>
      <c r="B294" s="49" t="s">
        <v>45</v>
      </c>
      <c r="C294" s="61" t="s">
        <v>30</v>
      </c>
      <c r="D294" s="49" t="s">
        <v>39</v>
      </c>
      <c r="E294" s="49" t="s">
        <v>32</v>
      </c>
      <c r="F294" s="66" t="s">
        <v>39</v>
      </c>
      <c r="G294" s="61" t="str">
        <f t="shared" si="9"/>
        <v>0245004450</v>
      </c>
      <c r="H294" s="61" t="str">
        <f t="shared" si="8"/>
        <v>AB0245004450</v>
      </c>
      <c r="I294" s="63">
        <v>8.8807563904161231E-3</v>
      </c>
      <c r="J294" s="63">
        <v>-1.4173667329168716E-2</v>
      </c>
      <c r="K294" s="56"/>
      <c r="L294" s="56"/>
      <c r="M294" s="56"/>
      <c r="N294" s="56"/>
      <c r="O294" s="56"/>
      <c r="P294" s="58"/>
      <c r="Q294" s="56"/>
      <c r="R294" s="56"/>
      <c r="S294" s="56"/>
      <c r="T294" s="56"/>
    </row>
    <row r="295" spans="1:20" s="57" customFormat="1" x14ac:dyDescent="0.2">
      <c r="A295" s="53"/>
      <c r="B295" s="49" t="s">
        <v>45</v>
      </c>
      <c r="C295" s="61" t="s">
        <v>31</v>
      </c>
      <c r="D295" s="49" t="s">
        <v>39</v>
      </c>
      <c r="E295" s="49" t="s">
        <v>33</v>
      </c>
      <c r="F295" s="66" t="s">
        <v>39</v>
      </c>
      <c r="G295" s="61" t="str">
        <f t="shared" si="9"/>
        <v>0345005450</v>
      </c>
      <c r="H295" s="61" t="str">
        <f t="shared" si="8"/>
        <v>AB0345005450</v>
      </c>
      <c r="I295" s="63">
        <v>-1.3151586069197163E-2</v>
      </c>
      <c r="J295" s="63">
        <v>-3.0751540029991233E-2</v>
      </c>
      <c r="K295" s="56"/>
      <c r="L295" s="56"/>
      <c r="M295" s="56"/>
      <c r="N295" s="56"/>
      <c r="O295" s="56"/>
      <c r="P295" s="58"/>
      <c r="Q295" s="56"/>
      <c r="R295" s="56"/>
      <c r="S295" s="56"/>
      <c r="T295" s="56"/>
    </row>
    <row r="296" spans="1:20" s="57" customFormat="1" x14ac:dyDescent="0.2">
      <c r="A296" s="53"/>
      <c r="B296" s="49" t="s">
        <v>45</v>
      </c>
      <c r="C296" s="61" t="s">
        <v>32</v>
      </c>
      <c r="D296" s="49" t="s">
        <v>39</v>
      </c>
      <c r="E296" s="49" t="s">
        <v>34</v>
      </c>
      <c r="F296" s="66" t="s">
        <v>39</v>
      </c>
      <c r="G296" s="61" t="str">
        <f t="shared" si="9"/>
        <v>0445006450</v>
      </c>
      <c r="H296" s="61" t="str">
        <f t="shared" ref="H296:H359" si="10">B296&amp;G296</f>
        <v>AB0445006450</v>
      </c>
      <c r="I296" s="63">
        <v>-1.8498256844896553E-2</v>
      </c>
      <c r="J296" s="63">
        <v>-1.6560705528707698E-2</v>
      </c>
      <c r="K296" s="56"/>
      <c r="L296" s="56"/>
      <c r="M296" s="56"/>
      <c r="N296" s="56"/>
      <c r="O296" s="56"/>
      <c r="P296" s="58"/>
      <c r="Q296" s="56"/>
      <c r="R296" s="56"/>
      <c r="S296" s="56"/>
      <c r="T296" s="56"/>
    </row>
    <row r="297" spans="1:20" s="57" customFormat="1" x14ac:dyDescent="0.2">
      <c r="A297" s="53"/>
      <c r="B297" s="49" t="s">
        <v>45</v>
      </c>
      <c r="C297" s="61" t="s">
        <v>33</v>
      </c>
      <c r="D297" s="49" t="s">
        <v>39</v>
      </c>
      <c r="E297" s="49" t="s">
        <v>35</v>
      </c>
      <c r="F297" s="66" t="s">
        <v>39</v>
      </c>
      <c r="G297" s="61" t="str">
        <f t="shared" si="9"/>
        <v>0545007450</v>
      </c>
      <c r="H297" s="61" t="str">
        <f t="shared" si="10"/>
        <v>AB0545007450</v>
      </c>
      <c r="I297" s="63">
        <v>-2.4715464797763632E-2</v>
      </c>
      <c r="J297" s="63">
        <v>-1.8004281808905141E-2</v>
      </c>
      <c r="K297" s="56"/>
      <c r="L297" s="56"/>
      <c r="M297" s="56"/>
      <c r="N297" s="56"/>
      <c r="O297" s="56"/>
      <c r="P297" s="58"/>
      <c r="Q297" s="56"/>
      <c r="R297" s="56"/>
      <c r="S297" s="56"/>
      <c r="T297" s="56"/>
    </row>
    <row r="298" spans="1:20" s="57" customFormat="1" x14ac:dyDescent="0.2">
      <c r="A298" s="53"/>
      <c r="B298" s="49" t="s">
        <v>45</v>
      </c>
      <c r="C298" s="61" t="s">
        <v>34</v>
      </c>
      <c r="D298" s="49" t="s">
        <v>39</v>
      </c>
      <c r="E298" s="49" t="s">
        <v>36</v>
      </c>
      <c r="F298" s="66" t="s">
        <v>39</v>
      </c>
      <c r="G298" s="61" t="str">
        <f t="shared" si="9"/>
        <v>0645008450</v>
      </c>
      <c r="H298" s="61" t="str">
        <f t="shared" si="10"/>
        <v>AB0645008450</v>
      </c>
      <c r="I298" s="63">
        <v>2.2471061475822342E-3</v>
      </c>
      <c r="J298" s="63">
        <v>-8.9294852383068786E-3</v>
      </c>
      <c r="K298" s="56"/>
      <c r="L298" s="56"/>
      <c r="M298" s="56"/>
      <c r="N298" s="56"/>
      <c r="O298" s="56"/>
      <c r="P298" s="58"/>
      <c r="Q298" s="56"/>
      <c r="R298" s="56"/>
      <c r="S298" s="56"/>
      <c r="T298" s="56"/>
    </row>
    <row r="299" spans="1:20" s="57" customFormat="1" x14ac:dyDescent="0.2">
      <c r="A299" s="53"/>
      <c r="B299" s="49" t="s">
        <v>45</v>
      </c>
      <c r="C299" s="61" t="s">
        <v>35</v>
      </c>
      <c r="D299" s="49" t="s">
        <v>39</v>
      </c>
      <c r="E299" s="49" t="s">
        <v>37</v>
      </c>
      <c r="F299" s="66" t="s">
        <v>39</v>
      </c>
      <c r="G299" s="61" t="str">
        <f t="shared" ref="G299:G362" si="11">C299&amp;D299&amp;E299&amp;F299</f>
        <v>0745009450</v>
      </c>
      <c r="H299" s="61" t="str">
        <f t="shared" si="10"/>
        <v>AB0745009450</v>
      </c>
      <c r="I299" s="63">
        <v>4.3442721792060247E-2</v>
      </c>
      <c r="J299" s="63">
        <v>4.609556350491615E-2</v>
      </c>
      <c r="K299" s="56"/>
      <c r="L299" s="56"/>
      <c r="M299" s="56"/>
      <c r="N299" s="56"/>
      <c r="O299" s="56"/>
      <c r="P299" s="58"/>
      <c r="Q299" s="56"/>
      <c r="R299" s="56"/>
      <c r="S299" s="56"/>
      <c r="T299" s="56"/>
    </row>
    <row r="300" spans="1:20" s="57" customFormat="1" x14ac:dyDescent="0.2">
      <c r="A300" s="53"/>
      <c r="B300" s="49" t="s">
        <v>45</v>
      </c>
      <c r="C300" s="61" t="s">
        <v>36</v>
      </c>
      <c r="D300" s="49" t="s">
        <v>39</v>
      </c>
      <c r="E300" s="49" t="s">
        <v>25</v>
      </c>
      <c r="F300" s="66" t="s">
        <v>39</v>
      </c>
      <c r="G300" s="61" t="str">
        <f t="shared" si="11"/>
        <v>0845010450</v>
      </c>
      <c r="H300" s="61" t="str">
        <f t="shared" si="10"/>
        <v>AB0845010450</v>
      </c>
      <c r="I300" s="63">
        <v>5.328027712250237E-2</v>
      </c>
      <c r="J300" s="63">
        <v>7.8714992056350935E-2</v>
      </c>
      <c r="K300" s="56"/>
      <c r="L300" s="56"/>
      <c r="M300" s="56"/>
      <c r="N300" s="56"/>
      <c r="O300" s="56"/>
      <c r="P300" s="58"/>
      <c r="Q300" s="56"/>
      <c r="R300" s="56"/>
      <c r="S300" s="56"/>
      <c r="T300" s="56"/>
    </row>
    <row r="301" spans="1:20" s="57" customFormat="1" x14ac:dyDescent="0.2">
      <c r="A301" s="53"/>
      <c r="B301" s="49" t="s">
        <v>45</v>
      </c>
      <c r="C301" s="61" t="s">
        <v>37</v>
      </c>
      <c r="D301" s="49" t="s">
        <v>39</v>
      </c>
      <c r="E301" s="49" t="s">
        <v>27</v>
      </c>
      <c r="F301" s="66" t="s">
        <v>39</v>
      </c>
      <c r="G301" s="61" t="str">
        <f t="shared" si="11"/>
        <v>0945011450</v>
      </c>
      <c r="H301" s="61" t="str">
        <f t="shared" si="10"/>
        <v>AB0945011450</v>
      </c>
      <c r="I301" s="63">
        <v>3.0977234794656538E-2</v>
      </c>
      <c r="J301" s="63">
        <v>4.9683448246736539E-2</v>
      </c>
      <c r="K301" s="56"/>
      <c r="L301" s="56"/>
      <c r="M301" s="56"/>
      <c r="N301" s="56"/>
      <c r="O301" s="56"/>
      <c r="P301" s="58"/>
      <c r="Q301" s="56"/>
      <c r="R301" s="56"/>
      <c r="S301" s="56"/>
      <c r="T301" s="56"/>
    </row>
    <row r="302" spans="1:20" s="57" customFormat="1" x14ac:dyDescent="0.2">
      <c r="A302" s="53"/>
      <c r="B302" s="49" t="s">
        <v>45</v>
      </c>
      <c r="C302" s="61" t="s">
        <v>25</v>
      </c>
      <c r="D302" s="49" t="s">
        <v>39</v>
      </c>
      <c r="E302" s="49" t="s">
        <v>28</v>
      </c>
      <c r="F302" s="66" t="s">
        <v>39</v>
      </c>
      <c r="G302" s="61" t="str">
        <f t="shared" si="11"/>
        <v>1045012450</v>
      </c>
      <c r="H302" s="61" t="str">
        <f t="shared" si="10"/>
        <v>AB1045012450</v>
      </c>
      <c r="I302" s="63">
        <v>3.6265248361498138E-3</v>
      </c>
      <c r="J302" s="63">
        <v>4.9335471025220515E-3</v>
      </c>
      <c r="K302" s="56"/>
      <c r="L302" s="56"/>
      <c r="M302" s="56"/>
      <c r="N302" s="56"/>
      <c r="O302" s="56"/>
      <c r="P302" s="58"/>
      <c r="Q302" s="56"/>
      <c r="R302" s="56"/>
      <c r="S302" s="56"/>
      <c r="T302" s="56"/>
    </row>
    <row r="303" spans="1:20" s="57" customFormat="1" x14ac:dyDescent="0.2">
      <c r="A303" s="43"/>
      <c r="B303" s="44" t="s">
        <v>45</v>
      </c>
      <c r="C303" s="60" t="s">
        <v>27</v>
      </c>
      <c r="D303" s="65">
        <v>550</v>
      </c>
      <c r="E303" s="44" t="s">
        <v>29</v>
      </c>
      <c r="F303" s="65">
        <v>550</v>
      </c>
      <c r="G303" s="60" t="str">
        <f t="shared" si="11"/>
        <v>1155001550</v>
      </c>
      <c r="H303" s="60" t="str">
        <f t="shared" si="10"/>
        <v>AB1155001550</v>
      </c>
      <c r="I303" s="45">
        <v>-8.7720629669353241E-3</v>
      </c>
      <c r="J303" s="45">
        <v>1.8625181669087533E-2</v>
      </c>
      <c r="K303" s="54"/>
      <c r="L303" s="54"/>
      <c r="M303" s="54"/>
      <c r="N303" s="54"/>
      <c r="O303" s="54"/>
      <c r="P303" s="55"/>
      <c r="Q303" s="56"/>
      <c r="R303" s="56"/>
      <c r="S303" s="56"/>
      <c r="T303" s="56"/>
    </row>
    <row r="304" spans="1:20" s="57" customFormat="1" x14ac:dyDescent="0.2">
      <c r="A304" s="43"/>
      <c r="B304" s="44" t="s">
        <v>45</v>
      </c>
      <c r="C304" s="60" t="s">
        <v>28</v>
      </c>
      <c r="D304" s="65">
        <v>550</v>
      </c>
      <c r="E304" s="44" t="s">
        <v>30</v>
      </c>
      <c r="F304" s="65">
        <v>550</v>
      </c>
      <c r="G304" s="60" t="str">
        <f t="shared" si="11"/>
        <v>1255002550</v>
      </c>
      <c r="H304" s="60" t="str">
        <f t="shared" si="10"/>
        <v>AB1255002550</v>
      </c>
      <c r="I304" s="45">
        <v>4.0197375119226067E-2</v>
      </c>
      <c r="J304" s="45">
        <v>9.9812791694308428E-2</v>
      </c>
      <c r="K304" s="54"/>
      <c r="L304" s="54"/>
      <c r="M304" s="54"/>
      <c r="N304" s="54"/>
      <c r="O304" s="54"/>
      <c r="P304" s="55"/>
      <c r="Q304" s="56"/>
      <c r="R304" s="56"/>
      <c r="S304" s="56"/>
      <c r="T304" s="56"/>
    </row>
    <row r="305" spans="1:20" s="57" customFormat="1" x14ac:dyDescent="0.2">
      <c r="A305" s="43"/>
      <c r="B305" s="44" t="s">
        <v>45</v>
      </c>
      <c r="C305" s="60" t="s">
        <v>29</v>
      </c>
      <c r="D305" s="65">
        <v>550</v>
      </c>
      <c r="E305" s="44" t="s">
        <v>31</v>
      </c>
      <c r="F305" s="65">
        <v>550</v>
      </c>
      <c r="G305" s="60" t="str">
        <f t="shared" si="11"/>
        <v>0155003550</v>
      </c>
      <c r="H305" s="60" t="str">
        <f t="shared" si="10"/>
        <v>AB0155003550</v>
      </c>
      <c r="I305" s="45">
        <v>7.156045402335455E-2</v>
      </c>
      <c r="J305" s="45">
        <v>8.5245709858910029E-2</v>
      </c>
      <c r="K305" s="54"/>
      <c r="L305" s="54"/>
      <c r="M305" s="54"/>
      <c r="N305" s="54"/>
      <c r="O305" s="54"/>
      <c r="P305" s="55"/>
      <c r="Q305" s="56"/>
      <c r="R305" s="56"/>
      <c r="S305" s="56"/>
      <c r="T305" s="56"/>
    </row>
    <row r="306" spans="1:20" s="57" customFormat="1" x14ac:dyDescent="0.2">
      <c r="A306" s="43"/>
      <c r="B306" s="44" t="s">
        <v>45</v>
      </c>
      <c r="C306" s="60" t="s">
        <v>30</v>
      </c>
      <c r="D306" s="65">
        <v>550</v>
      </c>
      <c r="E306" s="44" t="s">
        <v>32</v>
      </c>
      <c r="F306" s="65">
        <v>550</v>
      </c>
      <c r="G306" s="60" t="str">
        <f t="shared" si="11"/>
        <v>0255004550</v>
      </c>
      <c r="H306" s="60" t="str">
        <f t="shared" si="10"/>
        <v>AB0255004550</v>
      </c>
      <c r="I306" s="45">
        <v>3.2957088088014452E-2</v>
      </c>
      <c r="J306" s="45">
        <v>7.3911644001850348E-3</v>
      </c>
      <c r="K306" s="54"/>
      <c r="L306" s="54"/>
      <c r="M306" s="54"/>
      <c r="N306" s="54"/>
      <c r="O306" s="54"/>
      <c r="P306" s="55"/>
      <c r="Q306" s="56"/>
      <c r="R306" s="56"/>
      <c r="S306" s="56"/>
      <c r="T306" s="56"/>
    </row>
    <row r="307" spans="1:20" s="57" customFormat="1" x14ac:dyDescent="0.2">
      <c r="A307" s="43"/>
      <c r="B307" s="44" t="s">
        <v>45</v>
      </c>
      <c r="C307" s="60" t="s">
        <v>31</v>
      </c>
      <c r="D307" s="65">
        <v>550</v>
      </c>
      <c r="E307" s="44" t="s">
        <v>33</v>
      </c>
      <c r="F307" s="65">
        <v>550</v>
      </c>
      <c r="G307" s="60" t="str">
        <f t="shared" si="11"/>
        <v>0355005550</v>
      </c>
      <c r="H307" s="60" t="str">
        <f t="shared" si="10"/>
        <v>AB0355005550</v>
      </c>
      <c r="I307" s="45">
        <v>9.718246343870862E-4</v>
      </c>
      <c r="J307" s="45">
        <v>-1.6582184849272052E-2</v>
      </c>
      <c r="K307" s="54"/>
      <c r="L307" s="54"/>
      <c r="M307" s="54"/>
      <c r="N307" s="54"/>
      <c r="O307" s="54"/>
      <c r="P307" s="55"/>
      <c r="Q307" s="56"/>
      <c r="R307" s="56"/>
      <c r="S307" s="56"/>
      <c r="T307" s="56"/>
    </row>
    <row r="308" spans="1:20" s="57" customFormat="1" x14ac:dyDescent="0.2">
      <c r="A308" s="43"/>
      <c r="B308" s="44" t="s">
        <v>45</v>
      </c>
      <c r="C308" s="60" t="s">
        <v>32</v>
      </c>
      <c r="D308" s="65">
        <v>550</v>
      </c>
      <c r="E308" s="44" t="s">
        <v>34</v>
      </c>
      <c r="F308" s="65">
        <v>550</v>
      </c>
      <c r="G308" s="60" t="str">
        <f t="shared" si="11"/>
        <v>0455006550</v>
      </c>
      <c r="H308" s="60" t="str">
        <f t="shared" si="10"/>
        <v>AB0455006550</v>
      </c>
      <c r="I308" s="45">
        <v>-1.4044188169398753E-2</v>
      </c>
      <c r="J308" s="45">
        <v>-1.5191186156954273E-2</v>
      </c>
      <c r="K308" s="54"/>
      <c r="L308" s="54"/>
      <c r="M308" s="54"/>
      <c r="N308" s="54"/>
      <c r="O308" s="54"/>
      <c r="P308" s="55"/>
      <c r="Q308" s="56"/>
      <c r="R308" s="56"/>
      <c r="S308" s="56"/>
      <c r="T308" s="56"/>
    </row>
    <row r="309" spans="1:20" s="57" customFormat="1" x14ac:dyDescent="0.2">
      <c r="A309" s="43"/>
      <c r="B309" s="44" t="s">
        <v>45</v>
      </c>
      <c r="C309" s="60" t="s">
        <v>33</v>
      </c>
      <c r="D309" s="65">
        <v>550</v>
      </c>
      <c r="E309" s="44" t="s">
        <v>35</v>
      </c>
      <c r="F309" s="65">
        <v>550</v>
      </c>
      <c r="G309" s="60" t="str">
        <f t="shared" si="11"/>
        <v>0555007550</v>
      </c>
      <c r="H309" s="60" t="str">
        <f t="shared" si="10"/>
        <v>AB0555007550</v>
      </c>
      <c r="I309" s="45">
        <v>-2.3509928957334648E-2</v>
      </c>
      <c r="J309" s="45">
        <v>-1.7319469550890344E-2</v>
      </c>
      <c r="K309" s="54"/>
      <c r="L309" s="54"/>
      <c r="M309" s="54"/>
      <c r="N309" s="54"/>
      <c r="O309" s="54"/>
      <c r="P309" s="55"/>
      <c r="Q309" s="56"/>
      <c r="R309" s="56"/>
      <c r="S309" s="56"/>
      <c r="T309" s="56"/>
    </row>
    <row r="310" spans="1:20" s="57" customFormat="1" x14ac:dyDescent="0.2">
      <c r="A310" s="43"/>
      <c r="B310" s="44" t="s">
        <v>45</v>
      </c>
      <c r="C310" s="60" t="s">
        <v>34</v>
      </c>
      <c r="D310" s="65">
        <v>550</v>
      </c>
      <c r="E310" s="44" t="s">
        <v>36</v>
      </c>
      <c r="F310" s="65">
        <v>550</v>
      </c>
      <c r="G310" s="60" t="str">
        <f t="shared" si="11"/>
        <v>0655008550</v>
      </c>
      <c r="H310" s="60" t="str">
        <f t="shared" si="10"/>
        <v>AB0655008550</v>
      </c>
      <c r="I310" s="45">
        <v>-1.1278875076155126E-2</v>
      </c>
      <c r="J310" s="45">
        <v>-2.4053707421545112E-2</v>
      </c>
      <c r="K310" s="54"/>
      <c r="L310" s="54"/>
      <c r="M310" s="54"/>
      <c r="N310" s="54"/>
      <c r="O310" s="54"/>
      <c r="P310" s="55"/>
      <c r="Q310" s="56"/>
      <c r="R310" s="56"/>
      <c r="S310" s="56"/>
      <c r="T310" s="56"/>
    </row>
    <row r="311" spans="1:20" s="57" customFormat="1" x14ac:dyDescent="0.2">
      <c r="A311" s="43"/>
      <c r="B311" s="44" t="s">
        <v>45</v>
      </c>
      <c r="C311" s="60" t="s">
        <v>35</v>
      </c>
      <c r="D311" s="65">
        <v>550</v>
      </c>
      <c r="E311" s="44" t="s">
        <v>37</v>
      </c>
      <c r="F311" s="65">
        <v>550</v>
      </c>
      <c r="G311" s="60" t="str">
        <f t="shared" si="11"/>
        <v>0755009550</v>
      </c>
      <c r="H311" s="60" t="str">
        <f t="shared" si="10"/>
        <v>AB0755009550</v>
      </c>
      <c r="I311" s="45">
        <v>3.7692802268003756E-3</v>
      </c>
      <c r="J311" s="45">
        <v>4.678904067781842E-3</v>
      </c>
      <c r="K311" s="54"/>
      <c r="L311" s="54"/>
      <c r="M311" s="54"/>
      <c r="N311" s="54"/>
      <c r="O311" s="54"/>
      <c r="P311" s="55"/>
      <c r="Q311" s="56"/>
      <c r="R311" s="56"/>
      <c r="S311" s="56"/>
      <c r="T311" s="56"/>
    </row>
    <row r="312" spans="1:20" s="57" customFormat="1" x14ac:dyDescent="0.2">
      <c r="A312" s="43"/>
      <c r="B312" s="44" t="s">
        <v>45</v>
      </c>
      <c r="C312" s="60" t="s">
        <v>36</v>
      </c>
      <c r="D312" s="65">
        <v>550</v>
      </c>
      <c r="E312" s="44" t="s">
        <v>25</v>
      </c>
      <c r="F312" s="65">
        <v>550</v>
      </c>
      <c r="G312" s="60" t="str">
        <f t="shared" si="11"/>
        <v>0855010550</v>
      </c>
      <c r="H312" s="60" t="str">
        <f t="shared" si="10"/>
        <v>AB0855010550</v>
      </c>
      <c r="I312" s="45">
        <v>2.8201285767658789E-3</v>
      </c>
      <c r="J312" s="45">
        <v>3.1113542387502257E-2</v>
      </c>
      <c r="K312" s="54"/>
      <c r="L312" s="54"/>
      <c r="M312" s="54"/>
      <c r="N312" s="54"/>
      <c r="O312" s="54"/>
      <c r="P312" s="55"/>
      <c r="Q312" s="56"/>
      <c r="R312" s="56"/>
      <c r="S312" s="56"/>
      <c r="T312" s="56"/>
    </row>
    <row r="313" spans="1:20" s="57" customFormat="1" x14ac:dyDescent="0.2">
      <c r="A313" s="43"/>
      <c r="B313" s="44" t="s">
        <v>45</v>
      </c>
      <c r="C313" s="60" t="s">
        <v>37</v>
      </c>
      <c r="D313" s="65">
        <v>550</v>
      </c>
      <c r="E313" s="44" t="s">
        <v>27</v>
      </c>
      <c r="F313" s="65">
        <v>550</v>
      </c>
      <c r="G313" s="60" t="str">
        <f t="shared" si="11"/>
        <v>0955011550</v>
      </c>
      <c r="H313" s="60" t="str">
        <f t="shared" si="10"/>
        <v>AB0955011550</v>
      </c>
      <c r="I313" s="45">
        <v>4.1832689066758635E-4</v>
      </c>
      <c r="J313" s="45">
        <v>1.8274352878428136E-2</v>
      </c>
      <c r="K313" s="54"/>
      <c r="L313" s="54"/>
      <c r="M313" s="54"/>
      <c r="N313" s="54"/>
      <c r="O313" s="54"/>
      <c r="P313" s="55"/>
      <c r="Q313" s="56"/>
      <c r="R313" s="56"/>
      <c r="S313" s="56"/>
      <c r="T313" s="56"/>
    </row>
    <row r="314" spans="1:20" s="57" customFormat="1" x14ac:dyDescent="0.2">
      <c r="A314" s="43"/>
      <c r="B314" s="44" t="s">
        <v>45</v>
      </c>
      <c r="C314" s="60" t="s">
        <v>25</v>
      </c>
      <c r="D314" s="65">
        <v>550</v>
      </c>
      <c r="E314" s="44" t="s">
        <v>28</v>
      </c>
      <c r="F314" s="65">
        <v>550</v>
      </c>
      <c r="G314" s="60" t="str">
        <f t="shared" si="11"/>
        <v>1055012550</v>
      </c>
      <c r="H314" s="60" t="str">
        <f t="shared" si="10"/>
        <v>AB1055012550</v>
      </c>
      <c r="I314" s="45">
        <v>6.145091027813643E-3</v>
      </c>
      <c r="J314" s="45">
        <v>6.6590214117235426E-3</v>
      </c>
      <c r="K314" s="54"/>
      <c r="L314" s="54"/>
      <c r="M314" s="54"/>
      <c r="N314" s="54"/>
      <c r="O314" s="54"/>
      <c r="P314" s="55"/>
      <c r="Q314" s="56"/>
      <c r="R314" s="56"/>
      <c r="S314" s="56"/>
      <c r="T314" s="56"/>
    </row>
    <row r="315" spans="1:20" s="57" customFormat="1" x14ac:dyDescent="0.2">
      <c r="A315" s="53"/>
      <c r="B315" s="49" t="s">
        <v>45</v>
      </c>
      <c r="C315" s="61" t="s">
        <v>27</v>
      </c>
      <c r="D315" s="66">
        <v>650</v>
      </c>
      <c r="E315" s="61" t="s">
        <v>29</v>
      </c>
      <c r="F315" s="66">
        <v>650</v>
      </c>
      <c r="G315" s="61" t="str">
        <f t="shared" si="11"/>
        <v>1165001650</v>
      </c>
      <c r="H315" s="61" t="str">
        <f t="shared" si="10"/>
        <v>AB1165001650</v>
      </c>
      <c r="I315" s="63">
        <v>-5.621236714290689E-3</v>
      </c>
      <c r="J315" s="63">
        <v>1.2586014272541513E-2</v>
      </c>
      <c r="K315" s="56"/>
      <c r="L315" s="56"/>
      <c r="M315" s="56"/>
      <c r="N315" s="56"/>
      <c r="O315" s="56"/>
      <c r="P315" s="58"/>
      <c r="Q315" s="56"/>
      <c r="R315" s="56"/>
      <c r="S315" s="56"/>
      <c r="T315" s="56"/>
    </row>
    <row r="316" spans="1:20" s="57" customFormat="1" x14ac:dyDescent="0.2">
      <c r="A316" s="53"/>
      <c r="B316" s="49" t="s">
        <v>45</v>
      </c>
      <c r="C316" s="61" t="s">
        <v>28</v>
      </c>
      <c r="D316" s="66">
        <v>650</v>
      </c>
      <c r="E316" s="61" t="s">
        <v>30</v>
      </c>
      <c r="F316" s="66">
        <v>650</v>
      </c>
      <c r="G316" s="61" t="str">
        <f t="shared" si="11"/>
        <v>1265002650</v>
      </c>
      <c r="H316" s="61" t="str">
        <f t="shared" si="10"/>
        <v>AB1265002650</v>
      </c>
      <c r="I316" s="63">
        <v>3.7955623188262975E-2</v>
      </c>
      <c r="J316" s="63">
        <v>8.7739555929596258E-2</v>
      </c>
      <c r="K316" s="56"/>
      <c r="L316" s="56"/>
      <c r="M316" s="56"/>
      <c r="N316" s="56"/>
      <c r="O316" s="56"/>
      <c r="P316" s="58"/>
      <c r="Q316" s="56"/>
      <c r="R316" s="56"/>
      <c r="S316" s="56"/>
      <c r="T316" s="56"/>
    </row>
    <row r="317" spans="1:20" s="57" customFormat="1" x14ac:dyDescent="0.2">
      <c r="A317" s="53"/>
      <c r="B317" s="49" t="s">
        <v>45</v>
      </c>
      <c r="C317" s="61" t="s">
        <v>29</v>
      </c>
      <c r="D317" s="66">
        <v>650</v>
      </c>
      <c r="E317" s="61" t="s">
        <v>31</v>
      </c>
      <c r="F317" s="66">
        <v>650</v>
      </c>
      <c r="G317" s="61" t="str">
        <f t="shared" si="11"/>
        <v>0165003650</v>
      </c>
      <c r="H317" s="61" t="str">
        <f t="shared" si="10"/>
        <v>AB0165003650</v>
      </c>
      <c r="I317" s="63">
        <v>7.1203209178912985E-2</v>
      </c>
      <c r="J317" s="63">
        <v>8.7658145499452764E-2</v>
      </c>
      <c r="K317" s="56"/>
      <c r="L317" s="56"/>
      <c r="M317" s="56"/>
      <c r="N317" s="56"/>
      <c r="O317" s="56"/>
      <c r="P317" s="58"/>
      <c r="Q317" s="56"/>
      <c r="R317" s="56"/>
      <c r="S317" s="56"/>
      <c r="T317" s="56"/>
    </row>
    <row r="318" spans="1:20" s="57" customFormat="1" x14ac:dyDescent="0.2">
      <c r="A318" s="53"/>
      <c r="B318" s="49" t="s">
        <v>45</v>
      </c>
      <c r="C318" s="61" t="s">
        <v>30</v>
      </c>
      <c r="D318" s="66">
        <v>650</v>
      </c>
      <c r="E318" s="61" t="s">
        <v>32</v>
      </c>
      <c r="F318" s="66">
        <v>650</v>
      </c>
      <c r="G318" s="61" t="str">
        <f t="shared" si="11"/>
        <v>0265004650</v>
      </c>
      <c r="H318" s="61" t="str">
        <f t="shared" si="10"/>
        <v>AB0265004650</v>
      </c>
      <c r="I318" s="63">
        <v>5.5105163773891172E-2</v>
      </c>
      <c r="J318" s="63">
        <v>3.3040719299697915E-2</v>
      </c>
      <c r="K318" s="56"/>
      <c r="L318" s="56"/>
      <c r="M318" s="56"/>
      <c r="N318" s="56"/>
      <c r="O318" s="56"/>
      <c r="P318" s="58"/>
      <c r="Q318" s="56"/>
      <c r="R318" s="56"/>
      <c r="S318" s="56"/>
      <c r="T318" s="56"/>
    </row>
    <row r="319" spans="1:20" s="57" customFormat="1" x14ac:dyDescent="0.2">
      <c r="A319" s="53"/>
      <c r="B319" s="49" t="s">
        <v>45</v>
      </c>
      <c r="C319" s="61" t="s">
        <v>31</v>
      </c>
      <c r="D319" s="66">
        <v>650</v>
      </c>
      <c r="E319" s="61" t="s">
        <v>33</v>
      </c>
      <c r="F319" s="66">
        <v>650</v>
      </c>
      <c r="G319" s="61" t="str">
        <f t="shared" si="11"/>
        <v>0365005650</v>
      </c>
      <c r="H319" s="61" t="str">
        <f t="shared" si="10"/>
        <v>AB0365005650</v>
      </c>
      <c r="I319" s="63">
        <v>2.4914549466001155E-2</v>
      </c>
      <c r="J319" s="63">
        <v>3.0610807354257254E-3</v>
      </c>
      <c r="K319" s="56"/>
      <c r="L319" s="56"/>
      <c r="M319" s="56"/>
      <c r="N319" s="56"/>
      <c r="O319" s="56"/>
      <c r="P319" s="58"/>
      <c r="Q319" s="56"/>
      <c r="R319" s="56"/>
      <c r="S319" s="56"/>
      <c r="T319" s="56"/>
    </row>
    <row r="320" spans="1:20" s="57" customFormat="1" x14ac:dyDescent="0.2">
      <c r="A320" s="53"/>
      <c r="B320" s="49" t="s">
        <v>45</v>
      </c>
      <c r="C320" s="61" t="s">
        <v>32</v>
      </c>
      <c r="D320" s="66">
        <v>650</v>
      </c>
      <c r="E320" s="61" t="s">
        <v>34</v>
      </c>
      <c r="F320" s="66">
        <v>650</v>
      </c>
      <c r="G320" s="61" t="str">
        <f t="shared" si="11"/>
        <v>0465006650</v>
      </c>
      <c r="H320" s="61" t="str">
        <f t="shared" si="10"/>
        <v>AB0465006650</v>
      </c>
      <c r="I320" s="63">
        <v>5.5512643211664821E-4</v>
      </c>
      <c r="J320" s="63">
        <v>-7.4658094479638669E-3</v>
      </c>
      <c r="K320" s="56"/>
      <c r="L320" s="56"/>
      <c r="M320" s="56"/>
      <c r="N320" s="56"/>
      <c r="O320" s="56"/>
      <c r="P320" s="58"/>
      <c r="Q320" s="56"/>
      <c r="R320" s="56"/>
      <c r="S320" s="56"/>
      <c r="T320" s="56"/>
    </row>
    <row r="321" spans="1:20" s="57" customFormat="1" x14ac:dyDescent="0.2">
      <c r="A321" s="53"/>
      <c r="B321" s="49" t="s">
        <v>45</v>
      </c>
      <c r="C321" s="61" t="s">
        <v>33</v>
      </c>
      <c r="D321" s="66">
        <v>650</v>
      </c>
      <c r="E321" s="61" t="s">
        <v>35</v>
      </c>
      <c r="F321" s="66">
        <v>650</v>
      </c>
      <c r="G321" s="61" t="str">
        <f t="shared" si="11"/>
        <v>0565007650</v>
      </c>
      <c r="H321" s="61" t="str">
        <f t="shared" si="10"/>
        <v>AB0565007650</v>
      </c>
      <c r="I321" s="63">
        <v>-1.168277492376798E-2</v>
      </c>
      <c r="J321" s="63">
        <v>-1.0909398079451882E-2</v>
      </c>
      <c r="K321" s="56"/>
      <c r="L321" s="56"/>
      <c r="M321" s="56"/>
      <c r="N321" s="56"/>
      <c r="O321" s="56"/>
      <c r="P321" s="58"/>
      <c r="Q321" s="56"/>
      <c r="R321" s="56"/>
      <c r="S321" s="56"/>
      <c r="T321" s="56"/>
    </row>
    <row r="322" spans="1:20" s="57" customFormat="1" x14ac:dyDescent="0.2">
      <c r="A322" s="53"/>
      <c r="B322" s="49" t="s">
        <v>45</v>
      </c>
      <c r="C322" s="61" t="s">
        <v>34</v>
      </c>
      <c r="D322" s="66">
        <v>650</v>
      </c>
      <c r="E322" s="61" t="s">
        <v>36</v>
      </c>
      <c r="F322" s="66">
        <v>650</v>
      </c>
      <c r="G322" s="61" t="str">
        <f t="shared" si="11"/>
        <v>0665008650</v>
      </c>
      <c r="H322" s="61" t="str">
        <f t="shared" si="10"/>
        <v>AB0665008650</v>
      </c>
      <c r="I322" s="63">
        <v>-3.4934553236684483E-3</v>
      </c>
      <c r="J322" s="63">
        <v>-1.3190429068507958E-2</v>
      </c>
      <c r="K322" s="56"/>
      <c r="L322" s="56"/>
      <c r="M322" s="56"/>
      <c r="N322" s="56"/>
      <c r="O322" s="56"/>
      <c r="P322" s="58"/>
      <c r="Q322" s="56"/>
      <c r="R322" s="56"/>
      <c r="S322" s="56"/>
      <c r="T322" s="56"/>
    </row>
    <row r="323" spans="1:20" s="57" customFormat="1" x14ac:dyDescent="0.2">
      <c r="A323" s="53"/>
      <c r="B323" s="49" t="s">
        <v>45</v>
      </c>
      <c r="C323" s="61" t="s">
        <v>35</v>
      </c>
      <c r="D323" s="66">
        <v>650</v>
      </c>
      <c r="E323" s="61" t="s">
        <v>37</v>
      </c>
      <c r="F323" s="66">
        <v>650</v>
      </c>
      <c r="G323" s="61" t="str">
        <f t="shared" si="11"/>
        <v>0765009650</v>
      </c>
      <c r="H323" s="61" t="str">
        <f t="shared" si="10"/>
        <v>AB0765009650</v>
      </c>
      <c r="I323" s="63">
        <v>1.199848440606699E-3</v>
      </c>
      <c r="J323" s="63">
        <v>5.7731692712504005E-3</v>
      </c>
      <c r="K323" s="56"/>
      <c r="L323" s="56"/>
      <c r="M323" s="56"/>
      <c r="N323" s="56"/>
      <c r="O323" s="56"/>
      <c r="P323" s="58"/>
      <c r="Q323" s="56"/>
      <c r="R323" s="56"/>
      <c r="S323" s="56"/>
      <c r="T323" s="56"/>
    </row>
    <row r="324" spans="1:20" s="57" customFormat="1" x14ac:dyDescent="0.2">
      <c r="A324" s="53"/>
      <c r="B324" s="49" t="s">
        <v>45</v>
      </c>
      <c r="C324" s="61" t="s">
        <v>36</v>
      </c>
      <c r="D324" s="66">
        <v>650</v>
      </c>
      <c r="E324" s="61" t="s">
        <v>25</v>
      </c>
      <c r="F324" s="66">
        <v>650</v>
      </c>
      <c r="G324" s="61" t="str">
        <f t="shared" si="11"/>
        <v>0865010650</v>
      </c>
      <c r="H324" s="61" t="str">
        <f t="shared" si="10"/>
        <v>AB0865010650</v>
      </c>
      <c r="I324" s="63">
        <v>-1.3638138424874846E-2</v>
      </c>
      <c r="J324" s="63">
        <v>1.7224557343159287E-2</v>
      </c>
      <c r="K324" s="56"/>
      <c r="L324" s="56"/>
      <c r="M324" s="56"/>
      <c r="N324" s="56"/>
      <c r="O324" s="56"/>
      <c r="P324" s="58"/>
      <c r="Q324" s="56"/>
      <c r="R324" s="56"/>
      <c r="S324" s="56"/>
      <c r="T324" s="56"/>
    </row>
    <row r="325" spans="1:20" s="57" customFormat="1" x14ac:dyDescent="0.2">
      <c r="A325" s="53"/>
      <c r="B325" s="49" t="s">
        <v>45</v>
      </c>
      <c r="C325" s="61" t="s">
        <v>37</v>
      </c>
      <c r="D325" s="66">
        <v>650</v>
      </c>
      <c r="E325" s="61" t="s">
        <v>27</v>
      </c>
      <c r="F325" s="66">
        <v>650</v>
      </c>
      <c r="G325" s="61" t="str">
        <f t="shared" si="11"/>
        <v>0965011650</v>
      </c>
      <c r="H325" s="61" t="str">
        <f t="shared" si="10"/>
        <v>AB0965011650</v>
      </c>
      <c r="I325" s="63">
        <v>-3.2041336191569646E-2</v>
      </c>
      <c r="J325" s="63">
        <v>-6.7150250303801284E-3</v>
      </c>
      <c r="K325" s="56"/>
      <c r="L325" s="56"/>
      <c r="M325" s="56"/>
      <c r="N325" s="56"/>
      <c r="O325" s="56"/>
      <c r="P325" s="58"/>
      <c r="Q325" s="56"/>
      <c r="R325" s="56"/>
      <c r="S325" s="56"/>
      <c r="T325" s="56"/>
    </row>
    <row r="326" spans="1:20" s="57" customFormat="1" x14ac:dyDescent="0.2">
      <c r="A326" s="53"/>
      <c r="B326" s="49" t="s">
        <v>45</v>
      </c>
      <c r="C326" s="61" t="s">
        <v>25</v>
      </c>
      <c r="D326" s="66">
        <v>650</v>
      </c>
      <c r="E326" s="61" t="s">
        <v>28</v>
      </c>
      <c r="F326" s="66">
        <v>650</v>
      </c>
      <c r="G326" s="61" t="str">
        <f t="shared" si="11"/>
        <v>1065012650</v>
      </c>
      <c r="H326" s="61" t="str">
        <f t="shared" si="10"/>
        <v>AB1065012650</v>
      </c>
      <c r="I326" s="63">
        <v>-1.6413309800960129E-2</v>
      </c>
      <c r="J326" s="63">
        <v>-1.3798618826554466E-2</v>
      </c>
      <c r="K326" s="56"/>
      <c r="L326" s="56"/>
      <c r="M326" s="56"/>
      <c r="N326" s="56"/>
      <c r="O326" s="56"/>
      <c r="P326" s="58"/>
      <c r="Q326" s="56"/>
      <c r="R326" s="56"/>
      <c r="S326" s="56"/>
      <c r="T326" s="56"/>
    </row>
    <row r="327" spans="1:20" s="57" customFormat="1" x14ac:dyDescent="0.2">
      <c r="A327" s="43" t="s">
        <v>48</v>
      </c>
      <c r="B327" s="44" t="s">
        <v>45</v>
      </c>
      <c r="C327" s="60" t="s">
        <v>29</v>
      </c>
      <c r="D327" s="44" t="s">
        <v>26</v>
      </c>
      <c r="E327" s="44" t="s">
        <v>29</v>
      </c>
      <c r="F327" s="65">
        <v>450</v>
      </c>
      <c r="G327" s="60" t="str">
        <f t="shared" si="11"/>
        <v>0135001450</v>
      </c>
      <c r="H327" s="60" t="str">
        <f t="shared" si="10"/>
        <v>AB0135001450</v>
      </c>
      <c r="I327" s="45">
        <v>-2.7963449684932751E-2</v>
      </c>
      <c r="J327" s="45">
        <v>-3.5087451222343094E-2</v>
      </c>
      <c r="K327" s="54"/>
      <c r="L327" s="54"/>
      <c r="M327" s="54"/>
      <c r="N327" s="54"/>
      <c r="O327" s="54"/>
      <c r="P327" s="55"/>
      <c r="Q327" s="56"/>
      <c r="R327" s="56"/>
      <c r="S327" s="56"/>
      <c r="T327" s="56"/>
    </row>
    <row r="328" spans="1:20" s="57" customFormat="1" x14ac:dyDescent="0.2">
      <c r="A328" s="43"/>
      <c r="B328" s="44" t="s">
        <v>45</v>
      </c>
      <c r="C328" s="60" t="s">
        <v>30</v>
      </c>
      <c r="D328" s="44" t="s">
        <v>26</v>
      </c>
      <c r="E328" s="44" t="s">
        <v>30</v>
      </c>
      <c r="F328" s="65">
        <v>450</v>
      </c>
      <c r="G328" s="60" t="str">
        <f t="shared" si="11"/>
        <v>0235002450</v>
      </c>
      <c r="H328" s="60" t="str">
        <f t="shared" si="10"/>
        <v>AB0235002450</v>
      </c>
      <c r="I328" s="45">
        <v>-2.4601795431914764E-2</v>
      </c>
      <c r="J328" s="45">
        <v>-2.5162705210849866E-2</v>
      </c>
      <c r="K328" s="54"/>
      <c r="L328" s="54"/>
      <c r="M328" s="54"/>
      <c r="N328" s="54"/>
      <c r="O328" s="54"/>
      <c r="P328" s="55"/>
      <c r="Q328" s="56"/>
      <c r="R328" s="56"/>
      <c r="S328" s="56"/>
      <c r="T328" s="56"/>
    </row>
    <row r="329" spans="1:20" s="57" customFormat="1" x14ac:dyDescent="0.2">
      <c r="A329" s="43"/>
      <c r="B329" s="44" t="s">
        <v>45</v>
      </c>
      <c r="C329" s="60" t="s">
        <v>31</v>
      </c>
      <c r="D329" s="44" t="s">
        <v>26</v>
      </c>
      <c r="E329" s="44" t="s">
        <v>31</v>
      </c>
      <c r="F329" s="65">
        <v>450</v>
      </c>
      <c r="G329" s="60" t="str">
        <f t="shared" si="11"/>
        <v>0335003450</v>
      </c>
      <c r="H329" s="60" t="str">
        <f t="shared" si="10"/>
        <v>AB0335003450</v>
      </c>
      <c r="I329" s="45">
        <v>-1.6490318595354582E-2</v>
      </c>
      <c r="J329" s="45">
        <v>-2.1302953304359763E-2</v>
      </c>
      <c r="K329" s="54"/>
      <c r="L329" s="54"/>
      <c r="M329" s="54"/>
      <c r="N329" s="54"/>
      <c r="O329" s="54"/>
      <c r="P329" s="55"/>
      <c r="Q329" s="56"/>
      <c r="R329" s="56"/>
      <c r="S329" s="56"/>
      <c r="T329" s="56"/>
    </row>
    <row r="330" spans="1:20" s="57" customFormat="1" x14ac:dyDescent="0.2">
      <c r="A330" s="43"/>
      <c r="B330" s="44" t="s">
        <v>45</v>
      </c>
      <c r="C330" s="60" t="s">
        <v>32</v>
      </c>
      <c r="D330" s="44" t="s">
        <v>26</v>
      </c>
      <c r="E330" s="44" t="s">
        <v>32</v>
      </c>
      <c r="F330" s="65">
        <v>450</v>
      </c>
      <c r="G330" s="60" t="str">
        <f t="shared" si="11"/>
        <v>0435004450</v>
      </c>
      <c r="H330" s="60" t="str">
        <f t="shared" si="10"/>
        <v>AB0435004450</v>
      </c>
      <c r="I330" s="45">
        <v>-1.7775928976737299E-2</v>
      </c>
      <c r="J330" s="45">
        <v>-1.5424603027827133E-2</v>
      </c>
      <c r="K330" s="54"/>
      <c r="L330" s="54"/>
      <c r="M330" s="54"/>
      <c r="N330" s="54"/>
      <c r="O330" s="54"/>
      <c r="P330" s="55"/>
      <c r="Q330" s="56"/>
      <c r="R330" s="56"/>
      <c r="S330" s="56"/>
      <c r="T330" s="56"/>
    </row>
    <row r="331" spans="1:20" s="57" customFormat="1" x14ac:dyDescent="0.2">
      <c r="A331" s="43"/>
      <c r="B331" s="44" t="s">
        <v>45</v>
      </c>
      <c r="C331" s="60" t="s">
        <v>33</v>
      </c>
      <c r="D331" s="44" t="s">
        <v>26</v>
      </c>
      <c r="E331" s="44" t="s">
        <v>33</v>
      </c>
      <c r="F331" s="65">
        <v>450</v>
      </c>
      <c r="G331" s="60" t="str">
        <f t="shared" si="11"/>
        <v>0535005450</v>
      </c>
      <c r="H331" s="60" t="str">
        <f t="shared" si="10"/>
        <v>AB0535005450</v>
      </c>
      <c r="I331" s="45">
        <v>-1.3856042859979146E-2</v>
      </c>
      <c r="J331" s="45">
        <v>-2.0570963777873819E-2</v>
      </c>
      <c r="K331" s="54"/>
      <c r="L331" s="54"/>
      <c r="M331" s="54"/>
      <c r="N331" s="54"/>
      <c r="O331" s="54"/>
      <c r="P331" s="55"/>
      <c r="Q331" s="56"/>
      <c r="R331" s="56"/>
      <c r="S331" s="56"/>
      <c r="T331" s="56"/>
    </row>
    <row r="332" spans="1:20" s="57" customFormat="1" x14ac:dyDescent="0.2">
      <c r="A332" s="43"/>
      <c r="B332" s="44" t="s">
        <v>45</v>
      </c>
      <c r="C332" s="60" t="s">
        <v>34</v>
      </c>
      <c r="D332" s="44" t="s">
        <v>26</v>
      </c>
      <c r="E332" s="44" t="s">
        <v>34</v>
      </c>
      <c r="F332" s="65">
        <v>450</v>
      </c>
      <c r="G332" s="60" t="str">
        <f t="shared" si="11"/>
        <v>0635006450</v>
      </c>
      <c r="H332" s="60" t="str">
        <f t="shared" si="10"/>
        <v>AB0635006450</v>
      </c>
      <c r="I332" s="45">
        <v>-1.0301440933452578E-2</v>
      </c>
      <c r="J332" s="45">
        <v>-1.2496854858158168E-2</v>
      </c>
      <c r="K332" s="54"/>
      <c r="L332" s="54"/>
      <c r="M332" s="54"/>
      <c r="N332" s="54"/>
      <c r="O332" s="54"/>
      <c r="P332" s="55"/>
      <c r="Q332" s="56"/>
      <c r="R332" s="56"/>
      <c r="S332" s="56"/>
      <c r="T332" s="56"/>
    </row>
    <row r="333" spans="1:20" s="57" customFormat="1" x14ac:dyDescent="0.2">
      <c r="A333" s="43"/>
      <c r="B333" s="44" t="s">
        <v>45</v>
      </c>
      <c r="C333" s="60" t="s">
        <v>35</v>
      </c>
      <c r="D333" s="44" t="s">
        <v>26</v>
      </c>
      <c r="E333" s="44" t="s">
        <v>35</v>
      </c>
      <c r="F333" s="65">
        <v>450</v>
      </c>
      <c r="G333" s="60" t="str">
        <f t="shared" si="11"/>
        <v>0735007450</v>
      </c>
      <c r="H333" s="60" t="str">
        <f t="shared" si="10"/>
        <v>AB0735007450</v>
      </c>
      <c r="I333" s="45">
        <v>-1.3270874501540457E-2</v>
      </c>
      <c r="J333" s="45">
        <v>-2.1531672068086649E-2</v>
      </c>
      <c r="K333" s="54"/>
      <c r="L333" s="54"/>
      <c r="M333" s="54"/>
      <c r="N333" s="54"/>
      <c r="O333" s="54"/>
      <c r="P333" s="55"/>
      <c r="Q333" s="56"/>
      <c r="R333" s="56"/>
      <c r="S333" s="56"/>
      <c r="T333" s="56"/>
    </row>
    <row r="334" spans="1:20" s="57" customFormat="1" x14ac:dyDescent="0.2">
      <c r="A334" s="43"/>
      <c r="B334" s="44" t="s">
        <v>45</v>
      </c>
      <c r="C334" s="60" t="s">
        <v>36</v>
      </c>
      <c r="D334" s="44" t="s">
        <v>26</v>
      </c>
      <c r="E334" s="44" t="s">
        <v>36</v>
      </c>
      <c r="F334" s="65">
        <v>450</v>
      </c>
      <c r="G334" s="60" t="str">
        <f t="shared" si="11"/>
        <v>0835008450</v>
      </c>
      <c r="H334" s="60" t="str">
        <f t="shared" si="10"/>
        <v>AB0835008450</v>
      </c>
      <c r="I334" s="45">
        <v>-4.2350919044890613E-2</v>
      </c>
      <c r="J334" s="45">
        <v>-4.1989612829965786E-2</v>
      </c>
      <c r="K334" s="54"/>
      <c r="L334" s="54"/>
      <c r="M334" s="54"/>
      <c r="N334" s="54"/>
      <c r="O334" s="54"/>
      <c r="P334" s="55"/>
      <c r="Q334" s="56"/>
      <c r="R334" s="56"/>
      <c r="S334" s="56"/>
      <c r="T334" s="56"/>
    </row>
    <row r="335" spans="1:20" s="57" customFormat="1" x14ac:dyDescent="0.2">
      <c r="A335" s="43"/>
      <c r="B335" s="44" t="s">
        <v>45</v>
      </c>
      <c r="C335" s="60" t="s">
        <v>37</v>
      </c>
      <c r="D335" s="44" t="s">
        <v>26</v>
      </c>
      <c r="E335" s="44" t="s">
        <v>37</v>
      </c>
      <c r="F335" s="65">
        <v>450</v>
      </c>
      <c r="G335" s="60" t="str">
        <f t="shared" si="11"/>
        <v>0935009450</v>
      </c>
      <c r="H335" s="60" t="str">
        <f t="shared" si="10"/>
        <v>AB0935009450</v>
      </c>
      <c r="I335" s="45">
        <v>-5.6120085197296429E-2</v>
      </c>
      <c r="J335" s="45">
        <v>-6.5233500378031287E-2</v>
      </c>
      <c r="K335" s="54"/>
      <c r="L335" s="54"/>
      <c r="M335" s="54"/>
      <c r="N335" s="54"/>
      <c r="O335" s="54"/>
      <c r="P335" s="55"/>
      <c r="Q335" s="56"/>
      <c r="R335" s="56"/>
      <c r="S335" s="56"/>
      <c r="T335" s="56"/>
    </row>
    <row r="336" spans="1:20" s="57" customFormat="1" x14ac:dyDescent="0.2">
      <c r="A336" s="43"/>
      <c r="B336" s="44" t="s">
        <v>45</v>
      </c>
      <c r="C336" s="60" t="s">
        <v>25</v>
      </c>
      <c r="D336" s="44" t="s">
        <v>26</v>
      </c>
      <c r="E336" s="44" t="s">
        <v>25</v>
      </c>
      <c r="F336" s="65">
        <v>450</v>
      </c>
      <c r="G336" s="60" t="str">
        <f t="shared" si="11"/>
        <v>1035010450</v>
      </c>
      <c r="H336" s="60" t="str">
        <f t="shared" si="10"/>
        <v>AB1035010450</v>
      </c>
      <c r="I336" s="45">
        <v>-5.7476619538869109E-2</v>
      </c>
      <c r="J336" s="45">
        <v>-7.0477631402842064E-2</v>
      </c>
      <c r="K336" s="54"/>
      <c r="L336" s="54"/>
      <c r="M336" s="54"/>
      <c r="N336" s="54"/>
      <c r="O336" s="54"/>
      <c r="P336" s="55"/>
      <c r="Q336" s="56"/>
      <c r="R336" s="56"/>
      <c r="S336" s="56"/>
      <c r="T336" s="56"/>
    </row>
    <row r="337" spans="1:20" s="57" customFormat="1" x14ac:dyDescent="0.2">
      <c r="A337" s="43"/>
      <c r="B337" s="44" t="s">
        <v>45</v>
      </c>
      <c r="C337" s="60" t="s">
        <v>27</v>
      </c>
      <c r="D337" s="44" t="s">
        <v>26</v>
      </c>
      <c r="E337" s="44" t="s">
        <v>27</v>
      </c>
      <c r="F337" s="65">
        <v>450</v>
      </c>
      <c r="G337" s="60" t="str">
        <f t="shared" si="11"/>
        <v>1135011450</v>
      </c>
      <c r="H337" s="60" t="str">
        <f t="shared" si="10"/>
        <v>AB1135011450</v>
      </c>
      <c r="I337" s="45">
        <v>-5.1573492933709872E-2</v>
      </c>
      <c r="J337" s="45">
        <v>-6.8229595227613807E-2</v>
      </c>
      <c r="K337" s="54"/>
      <c r="L337" s="54"/>
      <c r="M337" s="54"/>
      <c r="N337" s="54"/>
      <c r="O337" s="54"/>
      <c r="P337" s="55"/>
      <c r="Q337" s="56"/>
      <c r="R337" s="56"/>
      <c r="S337" s="56"/>
      <c r="T337" s="56"/>
    </row>
    <row r="338" spans="1:20" s="57" customFormat="1" x14ac:dyDescent="0.2">
      <c r="A338" s="43"/>
      <c r="B338" s="44" t="s">
        <v>45</v>
      </c>
      <c r="C338" s="60" t="s">
        <v>28</v>
      </c>
      <c r="D338" s="44" t="s">
        <v>26</v>
      </c>
      <c r="E338" s="44" t="s">
        <v>28</v>
      </c>
      <c r="F338" s="65">
        <v>450</v>
      </c>
      <c r="G338" s="60" t="str">
        <f t="shared" si="11"/>
        <v>1235012450</v>
      </c>
      <c r="H338" s="60" t="str">
        <f t="shared" si="10"/>
        <v>AB1235012450</v>
      </c>
      <c r="I338" s="45">
        <v>-4.343939899961019E-2</v>
      </c>
      <c r="J338" s="45">
        <v>-5.9365729643270825E-2</v>
      </c>
      <c r="K338" s="54"/>
      <c r="L338" s="54"/>
      <c r="M338" s="54"/>
      <c r="N338" s="54"/>
      <c r="O338" s="54"/>
      <c r="P338" s="55"/>
      <c r="Q338" s="56"/>
      <c r="R338" s="56"/>
      <c r="S338" s="56"/>
      <c r="T338" s="56"/>
    </row>
    <row r="339" spans="1:20" s="57" customFormat="1" x14ac:dyDescent="0.2">
      <c r="A339" s="52"/>
      <c r="B339" s="49" t="s">
        <v>45</v>
      </c>
      <c r="C339" s="61" t="s">
        <v>29</v>
      </c>
      <c r="D339" s="66">
        <v>450</v>
      </c>
      <c r="E339" s="49" t="s">
        <v>29</v>
      </c>
      <c r="F339" s="66">
        <v>550</v>
      </c>
      <c r="G339" s="62" t="str">
        <f t="shared" si="11"/>
        <v>0145001550</v>
      </c>
      <c r="H339" s="62" t="str">
        <f t="shared" si="10"/>
        <v>AB0145001550</v>
      </c>
      <c r="I339" s="63">
        <v>-5.8171218497862033E-2</v>
      </c>
      <c r="J339" s="63">
        <v>-7.0060705402955434E-2</v>
      </c>
      <c r="K339" s="56"/>
      <c r="L339" s="56"/>
      <c r="M339" s="56"/>
      <c r="N339" s="56"/>
      <c r="O339" s="56"/>
      <c r="P339" s="58"/>
      <c r="Q339" s="56"/>
      <c r="R339" s="56"/>
      <c r="S339" s="56"/>
      <c r="T339" s="56"/>
    </row>
    <row r="340" spans="1:20" s="57" customFormat="1" x14ac:dyDescent="0.2">
      <c r="A340" s="52"/>
      <c r="B340" s="49" t="s">
        <v>45</v>
      </c>
      <c r="C340" s="61" t="s">
        <v>30</v>
      </c>
      <c r="D340" s="66">
        <v>450</v>
      </c>
      <c r="E340" s="49" t="s">
        <v>30</v>
      </c>
      <c r="F340" s="66">
        <v>550</v>
      </c>
      <c r="G340" s="62" t="str">
        <f t="shared" si="11"/>
        <v>0245002550</v>
      </c>
      <c r="H340" s="62" t="str">
        <f t="shared" si="10"/>
        <v>AB0245002550</v>
      </c>
      <c r="I340" s="63">
        <v>-5.2428686310534912E-2</v>
      </c>
      <c r="J340" s="63">
        <v>-5.6009754776077281E-2</v>
      </c>
      <c r="K340" s="56"/>
      <c r="L340" s="56"/>
      <c r="M340" s="56"/>
      <c r="N340" s="56"/>
      <c r="O340" s="56"/>
      <c r="P340" s="58"/>
      <c r="Q340" s="56"/>
      <c r="R340" s="56"/>
      <c r="S340" s="56"/>
      <c r="T340" s="56"/>
    </row>
    <row r="341" spans="1:20" s="57" customFormat="1" x14ac:dyDescent="0.2">
      <c r="A341" s="52"/>
      <c r="B341" s="49" t="s">
        <v>45</v>
      </c>
      <c r="C341" s="61" t="s">
        <v>31</v>
      </c>
      <c r="D341" s="66">
        <v>450</v>
      </c>
      <c r="E341" s="49" t="s">
        <v>31</v>
      </c>
      <c r="F341" s="66">
        <v>550</v>
      </c>
      <c r="G341" s="62" t="str">
        <f t="shared" si="11"/>
        <v>0345003550</v>
      </c>
      <c r="H341" s="62" t="str">
        <f t="shared" si="10"/>
        <v>AB0345003550</v>
      </c>
      <c r="I341" s="63">
        <v>-4.1013614820048727E-2</v>
      </c>
      <c r="J341" s="63">
        <v>-4.7870747306227382E-2</v>
      </c>
      <c r="K341" s="56"/>
      <c r="L341" s="56"/>
      <c r="M341" s="56"/>
      <c r="N341" s="56"/>
      <c r="O341" s="56"/>
      <c r="P341" s="58"/>
      <c r="Q341" s="56"/>
      <c r="R341" s="56"/>
      <c r="S341" s="56"/>
      <c r="T341" s="56"/>
    </row>
    <row r="342" spans="1:20" s="57" customFormat="1" x14ac:dyDescent="0.2">
      <c r="A342" s="52"/>
      <c r="B342" s="49" t="s">
        <v>45</v>
      </c>
      <c r="C342" s="61" t="s">
        <v>32</v>
      </c>
      <c r="D342" s="66">
        <v>450</v>
      </c>
      <c r="E342" s="49" t="s">
        <v>32</v>
      </c>
      <c r="F342" s="66">
        <v>550</v>
      </c>
      <c r="G342" s="62" t="str">
        <f t="shared" si="11"/>
        <v>0445004550</v>
      </c>
      <c r="H342" s="62" t="str">
        <f t="shared" si="10"/>
        <v>AB0445004550</v>
      </c>
      <c r="I342" s="63">
        <v>-3.0103537256047051E-2</v>
      </c>
      <c r="J342" s="63">
        <v>-3.5163900166983342E-2</v>
      </c>
      <c r="K342" s="56"/>
      <c r="L342" s="56"/>
      <c r="M342" s="56"/>
      <c r="N342" s="56"/>
      <c r="O342" s="56"/>
      <c r="P342" s="58"/>
      <c r="Q342" s="56"/>
      <c r="R342" s="56"/>
      <c r="S342" s="56"/>
      <c r="T342" s="56"/>
    </row>
    <row r="343" spans="1:20" s="57" customFormat="1" x14ac:dyDescent="0.2">
      <c r="A343" s="52"/>
      <c r="B343" s="49" t="s">
        <v>45</v>
      </c>
      <c r="C343" s="61" t="s">
        <v>33</v>
      </c>
      <c r="D343" s="66">
        <v>450</v>
      </c>
      <c r="E343" s="49" t="s">
        <v>33</v>
      </c>
      <c r="F343" s="66">
        <v>550</v>
      </c>
      <c r="G343" s="62" t="str">
        <f t="shared" si="11"/>
        <v>0545005550</v>
      </c>
      <c r="H343" s="62" t="str">
        <f t="shared" si="10"/>
        <v>AB0545005550</v>
      </c>
      <c r="I343" s="63">
        <v>-2.714382533134253E-2</v>
      </c>
      <c r="J343" s="63">
        <v>-3.3799752526968894E-2</v>
      </c>
      <c r="K343" s="56"/>
      <c r="L343" s="56"/>
      <c r="M343" s="56"/>
      <c r="N343" s="56"/>
      <c r="O343" s="56"/>
      <c r="P343" s="58"/>
      <c r="Q343" s="56"/>
      <c r="R343" s="56"/>
      <c r="S343" s="56"/>
      <c r="T343" s="56"/>
    </row>
    <row r="344" spans="1:20" s="57" customFormat="1" x14ac:dyDescent="0.2">
      <c r="A344" s="52"/>
      <c r="B344" s="49" t="s">
        <v>45</v>
      </c>
      <c r="C344" s="61" t="s">
        <v>34</v>
      </c>
      <c r="D344" s="66">
        <v>450</v>
      </c>
      <c r="E344" s="49" t="s">
        <v>34</v>
      </c>
      <c r="F344" s="66">
        <v>550</v>
      </c>
      <c r="G344" s="62" t="str">
        <f t="shared" si="11"/>
        <v>0645006550</v>
      </c>
      <c r="H344" s="62" t="str">
        <f t="shared" si="10"/>
        <v>AB0645006550</v>
      </c>
      <c r="I344" s="63">
        <v>-2.5694435156070415E-2</v>
      </c>
      <c r="J344" s="63">
        <v>-3.3749760417512098E-2</v>
      </c>
      <c r="K344" s="56"/>
      <c r="L344" s="56"/>
      <c r="M344" s="56"/>
      <c r="N344" s="56"/>
      <c r="O344" s="56"/>
      <c r="P344" s="58"/>
      <c r="Q344" s="56"/>
      <c r="R344" s="56"/>
      <c r="S344" s="56"/>
      <c r="T344" s="56"/>
    </row>
    <row r="345" spans="1:20" s="57" customFormat="1" x14ac:dyDescent="0.2">
      <c r="A345" s="52"/>
      <c r="B345" s="49" t="s">
        <v>45</v>
      </c>
      <c r="C345" s="61" t="s">
        <v>35</v>
      </c>
      <c r="D345" s="66">
        <v>450</v>
      </c>
      <c r="E345" s="49" t="s">
        <v>35</v>
      </c>
      <c r="F345" s="66">
        <v>550</v>
      </c>
      <c r="G345" s="62" t="str">
        <f t="shared" si="11"/>
        <v>0745007550</v>
      </c>
      <c r="H345" s="62" t="str">
        <f t="shared" si="10"/>
        <v>AB0745007550</v>
      </c>
      <c r="I345" s="63">
        <v>-2.5970013635870749E-2</v>
      </c>
      <c r="J345" s="63">
        <v>-3.3359211741382212E-2</v>
      </c>
      <c r="K345" s="56"/>
      <c r="L345" s="56"/>
      <c r="M345" s="56"/>
      <c r="N345" s="56"/>
      <c r="O345" s="56"/>
      <c r="P345" s="58"/>
      <c r="Q345" s="56"/>
      <c r="R345" s="56"/>
      <c r="S345" s="56"/>
      <c r="T345" s="56"/>
    </row>
    <row r="346" spans="1:20" s="57" customFormat="1" x14ac:dyDescent="0.2">
      <c r="A346" s="52"/>
      <c r="B346" s="49" t="s">
        <v>45</v>
      </c>
      <c r="C346" s="61" t="s">
        <v>36</v>
      </c>
      <c r="D346" s="66">
        <v>450</v>
      </c>
      <c r="E346" s="49" t="s">
        <v>36</v>
      </c>
      <c r="F346" s="66">
        <v>550</v>
      </c>
      <c r="G346" s="62" t="str">
        <f t="shared" si="11"/>
        <v>0845008550</v>
      </c>
      <c r="H346" s="62" t="str">
        <f t="shared" si="10"/>
        <v>AB0845008550</v>
      </c>
      <c r="I346" s="63">
        <v>-3.8104778573037387E-2</v>
      </c>
      <c r="J346" s="63">
        <v>-4.8047378325513937E-2</v>
      </c>
      <c r="K346" s="56"/>
      <c r="L346" s="56"/>
      <c r="M346" s="56"/>
      <c r="N346" s="56"/>
      <c r="O346" s="56"/>
      <c r="P346" s="58"/>
      <c r="Q346" s="56"/>
      <c r="R346" s="56"/>
      <c r="S346" s="56"/>
      <c r="T346" s="56"/>
    </row>
    <row r="347" spans="1:20" s="57" customFormat="1" x14ac:dyDescent="0.2">
      <c r="A347" s="52"/>
      <c r="B347" s="49" t="s">
        <v>45</v>
      </c>
      <c r="C347" s="61" t="s">
        <v>37</v>
      </c>
      <c r="D347" s="66">
        <v>450</v>
      </c>
      <c r="E347" s="49" t="s">
        <v>37</v>
      </c>
      <c r="F347" s="66">
        <v>550</v>
      </c>
      <c r="G347" s="62" t="str">
        <f t="shared" si="11"/>
        <v>0945009550</v>
      </c>
      <c r="H347" s="62" t="str">
        <f t="shared" si="10"/>
        <v>AB0945009550</v>
      </c>
      <c r="I347" s="63">
        <v>-6.2436322276286614E-2</v>
      </c>
      <c r="J347" s="63">
        <v>-7.0998537360576597E-2</v>
      </c>
      <c r="K347" s="56"/>
      <c r="L347" s="56"/>
      <c r="M347" s="56"/>
      <c r="N347" s="56"/>
      <c r="O347" s="56"/>
      <c r="P347" s="58"/>
      <c r="Q347" s="56"/>
      <c r="R347" s="56"/>
      <c r="S347" s="56"/>
      <c r="T347" s="56"/>
    </row>
    <row r="348" spans="1:20" s="57" customFormat="1" x14ac:dyDescent="0.2">
      <c r="A348" s="52"/>
      <c r="B348" s="49" t="s">
        <v>45</v>
      </c>
      <c r="C348" s="61" t="s">
        <v>25</v>
      </c>
      <c r="D348" s="66">
        <v>450</v>
      </c>
      <c r="E348" s="49" t="s">
        <v>25</v>
      </c>
      <c r="F348" s="66">
        <v>550</v>
      </c>
      <c r="G348" s="62" t="str">
        <f t="shared" si="11"/>
        <v>1045010550</v>
      </c>
      <c r="H348" s="62" t="str">
        <f t="shared" si="10"/>
        <v>AB1045010550</v>
      </c>
      <c r="I348" s="63">
        <v>-8.3387532830742656E-2</v>
      </c>
      <c r="J348" s="63">
        <v>-8.9294819098302419E-2</v>
      </c>
      <c r="K348" s="56"/>
      <c r="L348" s="56"/>
      <c r="M348" s="56"/>
      <c r="N348" s="56"/>
      <c r="O348" s="56"/>
      <c r="P348" s="58"/>
      <c r="Q348" s="56"/>
      <c r="R348" s="56"/>
      <c r="S348" s="56"/>
      <c r="T348" s="56"/>
    </row>
    <row r="349" spans="1:20" s="57" customFormat="1" x14ac:dyDescent="0.2">
      <c r="A349" s="52"/>
      <c r="B349" s="49" t="s">
        <v>45</v>
      </c>
      <c r="C349" s="61" t="s">
        <v>27</v>
      </c>
      <c r="D349" s="66">
        <v>450</v>
      </c>
      <c r="E349" s="49" t="s">
        <v>27</v>
      </c>
      <c r="F349" s="66">
        <v>550</v>
      </c>
      <c r="G349" s="62" t="str">
        <f t="shared" si="11"/>
        <v>1145011550</v>
      </c>
      <c r="H349" s="62" t="str">
        <f t="shared" si="10"/>
        <v>AB1145011550</v>
      </c>
      <c r="I349" s="63">
        <v>-8.9921977082356302E-2</v>
      </c>
      <c r="J349" s="63">
        <v>-9.8680120082167949E-2</v>
      </c>
      <c r="K349" s="56"/>
      <c r="L349" s="56"/>
      <c r="M349" s="56"/>
      <c r="N349" s="56"/>
      <c r="O349" s="56"/>
      <c r="P349" s="58"/>
      <c r="Q349" s="56"/>
      <c r="R349" s="56"/>
      <c r="S349" s="56"/>
      <c r="T349" s="56"/>
    </row>
    <row r="350" spans="1:20" s="57" customFormat="1" x14ac:dyDescent="0.2">
      <c r="A350" s="52"/>
      <c r="B350" s="49" t="s">
        <v>45</v>
      </c>
      <c r="C350" s="61" t="s">
        <v>28</v>
      </c>
      <c r="D350" s="66">
        <v>450</v>
      </c>
      <c r="E350" s="49" t="s">
        <v>28</v>
      </c>
      <c r="F350" s="66">
        <v>550</v>
      </c>
      <c r="G350" s="62" t="str">
        <f t="shared" si="11"/>
        <v>1245012550</v>
      </c>
      <c r="H350" s="62" t="str">
        <f t="shared" si="10"/>
        <v>AB1245012550</v>
      </c>
      <c r="I350" s="63">
        <v>-8.0897291705017776E-2</v>
      </c>
      <c r="J350" s="63">
        <v>-8.7701054113904053E-2</v>
      </c>
      <c r="K350" s="56"/>
      <c r="L350" s="56"/>
      <c r="M350" s="56"/>
      <c r="N350" s="56"/>
      <c r="O350" s="56"/>
      <c r="P350" s="58"/>
      <c r="Q350" s="56"/>
      <c r="R350" s="56"/>
      <c r="S350" s="56"/>
      <c r="T350" s="56"/>
    </row>
    <row r="351" spans="1:20" s="57" customFormat="1" x14ac:dyDescent="0.2">
      <c r="A351" s="43"/>
      <c r="B351" s="44" t="s">
        <v>45</v>
      </c>
      <c r="C351" s="60" t="s">
        <v>29</v>
      </c>
      <c r="D351" s="65">
        <v>550</v>
      </c>
      <c r="E351" s="44" t="s">
        <v>29</v>
      </c>
      <c r="F351" s="65">
        <v>650</v>
      </c>
      <c r="G351" s="60" t="str">
        <f t="shared" si="11"/>
        <v>0155001650</v>
      </c>
      <c r="H351" s="60" t="str">
        <f t="shared" si="10"/>
        <v>AB0155001650</v>
      </c>
      <c r="I351" s="45">
        <v>-7.1719806080480869E-2</v>
      </c>
      <c r="J351" s="45">
        <v>-7.6391395226892686E-2</v>
      </c>
      <c r="K351" s="54"/>
      <c r="L351" s="54"/>
      <c r="M351" s="54"/>
      <c r="N351" s="54"/>
      <c r="O351" s="54"/>
      <c r="P351" s="55"/>
      <c r="Q351" s="56"/>
      <c r="R351" s="56"/>
      <c r="S351" s="56"/>
      <c r="T351" s="56"/>
    </row>
    <row r="352" spans="1:20" s="57" customFormat="1" x14ac:dyDescent="0.2">
      <c r="A352" s="43"/>
      <c r="B352" s="44" t="s">
        <v>45</v>
      </c>
      <c r="C352" s="60" t="s">
        <v>30</v>
      </c>
      <c r="D352" s="65">
        <v>550</v>
      </c>
      <c r="E352" s="44" t="s">
        <v>30</v>
      </c>
      <c r="F352" s="65">
        <v>650</v>
      </c>
      <c r="G352" s="60" t="str">
        <f t="shared" si="11"/>
        <v>0255002650</v>
      </c>
      <c r="H352" s="60" t="str">
        <f t="shared" si="10"/>
        <v>AB0255002650</v>
      </c>
      <c r="I352" s="45">
        <v>-7.7846666616870119E-2</v>
      </c>
      <c r="J352" s="45">
        <v>-8.455096668789816E-2</v>
      </c>
      <c r="K352" s="54"/>
      <c r="L352" s="54"/>
      <c r="M352" s="54"/>
      <c r="N352" s="54"/>
      <c r="O352" s="54"/>
      <c r="P352" s="55"/>
      <c r="Q352" s="56"/>
      <c r="R352" s="56"/>
      <c r="S352" s="56"/>
      <c r="T352" s="56"/>
    </row>
    <row r="353" spans="1:20" s="57" customFormat="1" x14ac:dyDescent="0.2">
      <c r="A353" s="43"/>
      <c r="B353" s="44" t="s">
        <v>45</v>
      </c>
      <c r="C353" s="60" t="s">
        <v>31</v>
      </c>
      <c r="D353" s="65">
        <v>550</v>
      </c>
      <c r="E353" s="44" t="s">
        <v>31</v>
      </c>
      <c r="F353" s="65">
        <v>650</v>
      </c>
      <c r="G353" s="60" t="str">
        <f t="shared" si="11"/>
        <v>0355003650</v>
      </c>
      <c r="H353" s="60" t="str">
        <f t="shared" si="10"/>
        <v>AB0355003650</v>
      </c>
      <c r="I353" s="45">
        <v>-7.2123423646084289E-2</v>
      </c>
      <c r="J353" s="45">
        <v>-7.3934350271301394E-2</v>
      </c>
      <c r="K353" s="54"/>
      <c r="L353" s="54"/>
      <c r="M353" s="54"/>
      <c r="N353" s="54"/>
      <c r="O353" s="54"/>
      <c r="P353" s="55"/>
      <c r="Q353" s="56"/>
      <c r="R353" s="56"/>
      <c r="S353" s="56"/>
      <c r="T353" s="56"/>
    </row>
    <row r="354" spans="1:20" s="57" customFormat="1" x14ac:dyDescent="0.2">
      <c r="A354" s="43"/>
      <c r="B354" s="44" t="s">
        <v>45</v>
      </c>
      <c r="C354" s="60" t="s">
        <v>32</v>
      </c>
      <c r="D354" s="65">
        <v>550</v>
      </c>
      <c r="E354" s="44" t="s">
        <v>32</v>
      </c>
      <c r="F354" s="65">
        <v>650</v>
      </c>
      <c r="G354" s="60" t="str">
        <f t="shared" si="11"/>
        <v>0455004650</v>
      </c>
      <c r="H354" s="60" t="str">
        <f t="shared" si="10"/>
        <v>AB0455004650</v>
      </c>
      <c r="I354" s="45">
        <v>-5.8443386178793223E-2</v>
      </c>
      <c r="J354" s="45">
        <v>-6.1110347502347916E-2</v>
      </c>
      <c r="K354" s="54"/>
      <c r="L354" s="54"/>
      <c r="M354" s="54"/>
      <c r="N354" s="54"/>
      <c r="O354" s="54"/>
      <c r="P354" s="55"/>
      <c r="Q354" s="56"/>
      <c r="R354" s="56"/>
      <c r="S354" s="56"/>
      <c r="T354" s="56"/>
    </row>
    <row r="355" spans="1:20" s="57" customFormat="1" x14ac:dyDescent="0.2">
      <c r="A355" s="43"/>
      <c r="B355" s="44" t="s">
        <v>45</v>
      </c>
      <c r="C355" s="60" t="s">
        <v>33</v>
      </c>
      <c r="D355" s="65">
        <v>550</v>
      </c>
      <c r="E355" s="44" t="s">
        <v>33</v>
      </c>
      <c r="F355" s="65">
        <v>650</v>
      </c>
      <c r="G355" s="60" t="str">
        <f t="shared" si="11"/>
        <v>0555005650</v>
      </c>
      <c r="H355" s="60" t="str">
        <f t="shared" si="10"/>
        <v>AB0555005650</v>
      </c>
      <c r="I355" s="45">
        <v>-4.9997713263124022E-2</v>
      </c>
      <c r="J355" s="45">
        <v>-5.5355461587984787E-2</v>
      </c>
      <c r="K355" s="54"/>
      <c r="L355" s="54"/>
      <c r="M355" s="54"/>
      <c r="N355" s="54"/>
      <c r="O355" s="54"/>
      <c r="P355" s="55"/>
      <c r="Q355" s="56"/>
      <c r="R355" s="56"/>
      <c r="S355" s="56"/>
      <c r="T355" s="56"/>
    </row>
    <row r="356" spans="1:20" s="57" customFormat="1" x14ac:dyDescent="0.2">
      <c r="A356" s="43"/>
      <c r="B356" s="44" t="s">
        <v>45</v>
      </c>
      <c r="C356" s="60" t="s">
        <v>34</v>
      </c>
      <c r="D356" s="65">
        <v>550</v>
      </c>
      <c r="E356" s="44" t="s">
        <v>34</v>
      </c>
      <c r="F356" s="65">
        <v>650</v>
      </c>
      <c r="G356" s="60" t="str">
        <f t="shared" si="11"/>
        <v>0655006650</v>
      </c>
      <c r="H356" s="60" t="str">
        <f t="shared" si="10"/>
        <v>AB0655006650</v>
      </c>
      <c r="I356" s="45">
        <v>-4.4530261904086113E-2</v>
      </c>
      <c r="J356" s="45">
        <v>-5.407039254424173E-2</v>
      </c>
      <c r="K356" s="54"/>
      <c r="L356" s="54"/>
      <c r="M356" s="54"/>
      <c r="N356" s="54"/>
      <c r="O356" s="54"/>
      <c r="P356" s="55"/>
      <c r="Q356" s="56"/>
      <c r="R356" s="56"/>
      <c r="S356" s="56"/>
      <c r="T356" s="56"/>
    </row>
    <row r="357" spans="1:20" s="57" customFormat="1" x14ac:dyDescent="0.2">
      <c r="A357" s="43"/>
      <c r="B357" s="44" t="s">
        <v>45</v>
      </c>
      <c r="C357" s="60" t="s">
        <v>35</v>
      </c>
      <c r="D357" s="65">
        <v>550</v>
      </c>
      <c r="E357" s="44" t="s">
        <v>35</v>
      </c>
      <c r="F357" s="65">
        <v>650</v>
      </c>
      <c r="G357" s="60" t="str">
        <f t="shared" si="11"/>
        <v>0755007650</v>
      </c>
      <c r="H357" s="60" t="str">
        <f t="shared" si="10"/>
        <v>AB0755007650</v>
      </c>
      <c r="I357" s="45">
        <v>-3.8687434194881867E-2</v>
      </c>
      <c r="J357" s="45">
        <v>-4.9093339028793759E-2</v>
      </c>
      <c r="K357" s="54"/>
      <c r="L357" s="54"/>
      <c r="M357" s="54"/>
      <c r="N357" s="54"/>
      <c r="O357" s="54"/>
      <c r="P357" s="55"/>
      <c r="Q357" s="56"/>
      <c r="R357" s="56"/>
      <c r="S357" s="56"/>
      <c r="T357" s="56"/>
    </row>
    <row r="358" spans="1:20" s="57" customFormat="1" x14ac:dyDescent="0.2">
      <c r="A358" s="43"/>
      <c r="B358" s="44" t="s">
        <v>45</v>
      </c>
      <c r="C358" s="60" t="s">
        <v>36</v>
      </c>
      <c r="D358" s="65">
        <v>550</v>
      </c>
      <c r="E358" s="44" t="s">
        <v>36</v>
      </c>
      <c r="F358" s="65">
        <v>650</v>
      </c>
      <c r="G358" s="60" t="str">
        <f t="shared" si="11"/>
        <v>0855008650</v>
      </c>
      <c r="H358" s="60" t="str">
        <f t="shared" si="10"/>
        <v>AB0855008650</v>
      </c>
      <c r="I358" s="45">
        <v>-3.6920349780164417E-2</v>
      </c>
      <c r="J358" s="45">
        <v>-4.3445112064942018E-2</v>
      </c>
      <c r="K358" s="54"/>
      <c r="L358" s="54"/>
      <c r="M358" s="54"/>
      <c r="N358" s="54"/>
      <c r="O358" s="54"/>
      <c r="P358" s="55"/>
      <c r="Q358" s="56"/>
      <c r="R358" s="56"/>
      <c r="S358" s="56"/>
      <c r="T358" s="56"/>
    </row>
    <row r="359" spans="1:20" s="57" customFormat="1" x14ac:dyDescent="0.2">
      <c r="A359" s="43"/>
      <c r="B359" s="44" t="s">
        <v>45</v>
      </c>
      <c r="C359" s="60" t="s">
        <v>37</v>
      </c>
      <c r="D359" s="65">
        <v>550</v>
      </c>
      <c r="E359" s="44" t="s">
        <v>37</v>
      </c>
      <c r="F359" s="65">
        <v>650</v>
      </c>
      <c r="G359" s="60" t="str">
        <f t="shared" si="11"/>
        <v>0955009650</v>
      </c>
      <c r="H359" s="60" t="str">
        <f t="shared" si="10"/>
        <v>AB0955009650</v>
      </c>
      <c r="I359" s="45">
        <v>-4.0970800543340714E-2</v>
      </c>
      <c r="J359" s="45">
        <v>-4.7940340045856678E-2</v>
      </c>
      <c r="K359" s="54"/>
      <c r="L359" s="54"/>
      <c r="M359" s="54"/>
      <c r="N359" s="54"/>
      <c r="O359" s="54"/>
      <c r="P359" s="55"/>
      <c r="Q359" s="56"/>
      <c r="R359" s="56"/>
      <c r="S359" s="56"/>
      <c r="T359" s="56"/>
    </row>
    <row r="360" spans="1:20" s="57" customFormat="1" x14ac:dyDescent="0.2">
      <c r="A360" s="43"/>
      <c r="B360" s="44" t="s">
        <v>45</v>
      </c>
      <c r="C360" s="60" t="s">
        <v>25</v>
      </c>
      <c r="D360" s="65">
        <v>550</v>
      </c>
      <c r="E360" s="44" t="s">
        <v>25</v>
      </c>
      <c r="F360" s="65">
        <v>650</v>
      </c>
      <c r="G360" s="60" t="str">
        <f t="shared" si="11"/>
        <v>1055010650</v>
      </c>
      <c r="H360" s="60" t="str">
        <f t="shared" ref="H360:H384" si="12">B360&amp;G360</f>
        <v>AB1055010650</v>
      </c>
      <c r="I360" s="45">
        <v>-5.2435407882418204E-2</v>
      </c>
      <c r="J360" s="45">
        <v>-5.5867063800804639E-2</v>
      </c>
      <c r="K360" s="54"/>
      <c r="L360" s="54"/>
      <c r="M360" s="54"/>
      <c r="N360" s="54"/>
      <c r="O360" s="54"/>
      <c r="P360" s="55"/>
      <c r="Q360" s="56"/>
      <c r="R360" s="56"/>
      <c r="S360" s="56"/>
      <c r="T360" s="56"/>
    </row>
    <row r="361" spans="1:20" s="57" customFormat="1" x14ac:dyDescent="0.2">
      <c r="A361" s="43"/>
      <c r="B361" s="44" t="s">
        <v>45</v>
      </c>
      <c r="C361" s="60" t="s">
        <v>27</v>
      </c>
      <c r="D361" s="65">
        <v>550</v>
      </c>
      <c r="E361" s="44" t="s">
        <v>27</v>
      </c>
      <c r="F361" s="65">
        <v>650</v>
      </c>
      <c r="G361" s="60" t="str">
        <f t="shared" si="11"/>
        <v>1155011650</v>
      </c>
      <c r="H361" s="60" t="str">
        <f t="shared" si="12"/>
        <v>AB1155011650</v>
      </c>
      <c r="I361" s="45">
        <v>-7.2231333522658009E-2</v>
      </c>
      <c r="J361" s="45">
        <v>-7.1439402707183602E-2</v>
      </c>
      <c r="K361" s="54"/>
      <c r="L361" s="54"/>
      <c r="M361" s="54"/>
      <c r="N361" s="54"/>
      <c r="O361" s="54"/>
      <c r="P361" s="55"/>
      <c r="Q361" s="56"/>
      <c r="R361" s="56"/>
      <c r="S361" s="56"/>
      <c r="T361" s="56"/>
    </row>
    <row r="362" spans="1:20" s="57" customFormat="1" x14ac:dyDescent="0.2">
      <c r="A362" s="43"/>
      <c r="B362" s="44" t="s">
        <v>45</v>
      </c>
      <c r="C362" s="60" t="s">
        <v>28</v>
      </c>
      <c r="D362" s="65">
        <v>550</v>
      </c>
      <c r="E362" s="44" t="s">
        <v>28</v>
      </c>
      <c r="F362" s="65">
        <v>650</v>
      </c>
      <c r="G362" s="60" t="str">
        <f t="shared" si="11"/>
        <v>1255012650</v>
      </c>
      <c r="H362" s="60" t="str">
        <f t="shared" si="12"/>
        <v>AB1255012650</v>
      </c>
      <c r="I362" s="45">
        <v>-7.3738448283627717E-2</v>
      </c>
      <c r="J362" s="45">
        <v>-7.5079706861199469E-2</v>
      </c>
      <c r="K362" s="54"/>
      <c r="L362" s="54"/>
      <c r="M362" s="54"/>
      <c r="N362" s="54"/>
      <c r="O362" s="54"/>
      <c r="P362" s="55"/>
      <c r="Q362" s="56"/>
      <c r="R362" s="56"/>
      <c r="S362" s="56"/>
      <c r="T362" s="56"/>
    </row>
    <row r="363" spans="1:20" s="57" customFormat="1" x14ac:dyDescent="0.2">
      <c r="A363" s="52" t="s">
        <v>49</v>
      </c>
      <c r="B363" s="49" t="s">
        <v>45</v>
      </c>
      <c r="C363" s="61" t="s">
        <v>28</v>
      </c>
      <c r="D363" s="66" t="s">
        <v>26</v>
      </c>
      <c r="E363" s="66" t="s">
        <v>29</v>
      </c>
      <c r="F363" s="66">
        <v>450</v>
      </c>
      <c r="G363" s="67" t="str">
        <f t="shared" ref="G363:G386" si="13">C363&amp;D363&amp;E363&amp;F363</f>
        <v>1235001450</v>
      </c>
      <c r="H363" s="62" t="str">
        <f t="shared" si="12"/>
        <v>AB1235001450</v>
      </c>
      <c r="I363" s="63">
        <v>-7.192254335574387E-2</v>
      </c>
      <c r="J363" s="63">
        <v>-3.7560211071932637E-2</v>
      </c>
      <c r="K363" s="56"/>
      <c r="L363" s="56"/>
      <c r="M363" s="56"/>
      <c r="N363" s="56"/>
      <c r="O363" s="56"/>
      <c r="P363" s="58"/>
      <c r="Q363" s="56"/>
      <c r="R363" s="56"/>
      <c r="S363" s="56"/>
      <c r="T363" s="56"/>
    </row>
    <row r="364" spans="1:20" s="57" customFormat="1" x14ac:dyDescent="0.2">
      <c r="A364" s="52"/>
      <c r="B364" s="49" t="s">
        <v>45</v>
      </c>
      <c r="C364" s="61" t="s">
        <v>29</v>
      </c>
      <c r="D364" s="66" t="s">
        <v>26</v>
      </c>
      <c r="E364" s="66" t="s">
        <v>30</v>
      </c>
      <c r="F364" s="66">
        <v>450</v>
      </c>
      <c r="G364" s="67" t="str">
        <f t="shared" si="13"/>
        <v>0135002450</v>
      </c>
      <c r="H364" s="62" t="str">
        <f t="shared" si="12"/>
        <v>AB0135002450</v>
      </c>
      <c r="I364" s="63">
        <v>5.9306319821703975E-3</v>
      </c>
      <c r="J364" s="63">
        <v>1.4997204474601022E-2</v>
      </c>
      <c r="K364" s="56"/>
      <c r="L364" s="56"/>
      <c r="M364" s="56"/>
      <c r="N364" s="56"/>
      <c r="O364" s="56"/>
      <c r="P364" s="58"/>
      <c r="Q364" s="56"/>
      <c r="R364" s="56"/>
      <c r="S364" s="56"/>
      <c r="T364" s="56"/>
    </row>
    <row r="365" spans="1:20" s="57" customFormat="1" x14ac:dyDescent="0.2">
      <c r="A365" s="52"/>
      <c r="B365" s="68" t="s">
        <v>45</v>
      </c>
      <c r="C365" s="62" t="s">
        <v>30</v>
      </c>
      <c r="D365" s="67" t="s">
        <v>26</v>
      </c>
      <c r="E365" s="67" t="s">
        <v>31</v>
      </c>
      <c r="F365" s="67">
        <v>450</v>
      </c>
      <c r="G365" s="67" t="str">
        <f t="shared" si="13"/>
        <v>0235003450</v>
      </c>
      <c r="H365" s="62" t="str">
        <f t="shared" si="12"/>
        <v>AB0235003450</v>
      </c>
      <c r="I365" s="63">
        <v>-6.4595918238191437E-3</v>
      </c>
      <c r="J365" s="63">
        <v>-1.7665742516856087E-2</v>
      </c>
      <c r="K365" s="56"/>
      <c r="L365" s="56"/>
      <c r="M365" s="56"/>
      <c r="N365" s="56"/>
      <c r="O365" s="56"/>
      <c r="P365" s="58"/>
      <c r="Q365" s="56"/>
      <c r="R365" s="56"/>
      <c r="S365" s="56"/>
      <c r="T365" s="56"/>
    </row>
    <row r="366" spans="1:20" s="57" customFormat="1" x14ac:dyDescent="0.2">
      <c r="A366" s="52"/>
      <c r="B366" s="68" t="s">
        <v>45</v>
      </c>
      <c r="C366" s="62" t="s">
        <v>31</v>
      </c>
      <c r="D366" s="67" t="s">
        <v>26</v>
      </c>
      <c r="E366" s="67" t="s">
        <v>32</v>
      </c>
      <c r="F366" s="67">
        <v>450</v>
      </c>
      <c r="G366" s="67" t="str">
        <f t="shared" si="13"/>
        <v>0335004450</v>
      </c>
      <c r="H366" s="62" t="str">
        <f t="shared" si="12"/>
        <v>AB0335004450</v>
      </c>
      <c r="I366" s="63">
        <v>-2.7882780520437033E-2</v>
      </c>
      <c r="J366" s="63">
        <v>-4.2370687989943256E-2</v>
      </c>
      <c r="K366" s="56"/>
      <c r="L366" s="56"/>
      <c r="M366" s="56"/>
      <c r="N366" s="56"/>
      <c r="O366" s="56"/>
      <c r="P366" s="58"/>
      <c r="Q366" s="56"/>
      <c r="R366" s="56"/>
      <c r="S366" s="56"/>
      <c r="T366" s="56"/>
    </row>
    <row r="367" spans="1:20" s="57" customFormat="1" x14ac:dyDescent="0.2">
      <c r="A367" s="52"/>
      <c r="B367" s="68" t="s">
        <v>45</v>
      </c>
      <c r="C367" s="62" t="s">
        <v>32</v>
      </c>
      <c r="D367" s="67" t="s">
        <v>26</v>
      </c>
      <c r="E367" s="67" t="s">
        <v>33</v>
      </c>
      <c r="F367" s="67">
        <v>450</v>
      </c>
      <c r="G367" s="67" t="str">
        <f t="shared" si="13"/>
        <v>0435005450</v>
      </c>
      <c r="H367" s="62" t="str">
        <f t="shared" si="12"/>
        <v>AB0435005450</v>
      </c>
      <c r="I367" s="63">
        <v>-1.8967551233874447E-2</v>
      </c>
      <c r="J367" s="63">
        <v>-2.4542217172920912E-2</v>
      </c>
      <c r="K367" s="56"/>
      <c r="L367" s="56"/>
      <c r="M367" s="56"/>
      <c r="N367" s="56"/>
      <c r="O367" s="56"/>
      <c r="P367" s="58"/>
      <c r="Q367" s="56"/>
      <c r="R367" s="56"/>
      <c r="S367" s="56"/>
      <c r="T367" s="56"/>
    </row>
    <row r="368" spans="1:20" s="57" customFormat="1" x14ac:dyDescent="0.2">
      <c r="A368" s="52"/>
      <c r="B368" s="68" t="s">
        <v>45</v>
      </c>
      <c r="C368" s="62" t="s">
        <v>33</v>
      </c>
      <c r="D368" s="67" t="s">
        <v>26</v>
      </c>
      <c r="E368" s="67" t="s">
        <v>34</v>
      </c>
      <c r="F368" s="67">
        <v>450</v>
      </c>
      <c r="G368" s="67" t="str">
        <f t="shared" si="13"/>
        <v>0535006450</v>
      </c>
      <c r="H368" s="62" t="str">
        <f t="shared" si="12"/>
        <v>AB0535006450</v>
      </c>
      <c r="I368" s="63">
        <v>-3.1240111613158185E-2</v>
      </c>
      <c r="J368" s="63">
        <v>-2.7759223128239818E-2</v>
      </c>
      <c r="K368" s="56"/>
      <c r="L368" s="56"/>
      <c r="M368" s="56"/>
      <c r="N368" s="56"/>
      <c r="O368" s="56"/>
      <c r="P368" s="58"/>
      <c r="Q368" s="56"/>
      <c r="R368" s="56"/>
      <c r="S368" s="56"/>
      <c r="T368" s="56"/>
    </row>
    <row r="369" spans="1:20" s="57" customFormat="1" x14ac:dyDescent="0.2">
      <c r="A369" s="52"/>
      <c r="B369" s="68" t="s">
        <v>45</v>
      </c>
      <c r="C369" s="62" t="s">
        <v>34</v>
      </c>
      <c r="D369" s="67" t="s">
        <v>26</v>
      </c>
      <c r="E369" s="67" t="s">
        <v>35</v>
      </c>
      <c r="F369" s="67">
        <v>450</v>
      </c>
      <c r="G369" s="67" t="str">
        <f t="shared" si="13"/>
        <v>0635007450</v>
      </c>
      <c r="H369" s="62" t="str">
        <f t="shared" si="12"/>
        <v>AB0635007450</v>
      </c>
      <c r="I369" s="63">
        <v>-1.7951299726929638E-2</v>
      </c>
      <c r="J369" s="63">
        <v>-2.2909339320244127E-2</v>
      </c>
      <c r="K369" s="56"/>
      <c r="L369" s="56"/>
      <c r="M369" s="56"/>
      <c r="N369" s="56"/>
      <c r="O369" s="56"/>
      <c r="P369" s="58"/>
      <c r="Q369" s="56"/>
      <c r="R369" s="56"/>
      <c r="S369" s="56"/>
      <c r="T369" s="56"/>
    </row>
    <row r="370" spans="1:20" s="57" customFormat="1" x14ac:dyDescent="0.2">
      <c r="A370" s="52"/>
      <c r="B370" s="68" t="s">
        <v>45</v>
      </c>
      <c r="C370" s="62" t="s">
        <v>35</v>
      </c>
      <c r="D370" s="67" t="s">
        <v>26</v>
      </c>
      <c r="E370" s="67" t="s">
        <v>36</v>
      </c>
      <c r="F370" s="67">
        <v>450</v>
      </c>
      <c r="G370" s="67" t="str">
        <f t="shared" si="13"/>
        <v>0735008450</v>
      </c>
      <c r="H370" s="62" t="str">
        <f t="shared" si="12"/>
        <v>AB0735008450</v>
      </c>
      <c r="I370" s="63">
        <v>4.5034782087415787E-3</v>
      </c>
      <c r="J370" s="63">
        <v>-1.6843814174399008E-3</v>
      </c>
      <c r="K370" s="56"/>
      <c r="L370" s="56"/>
      <c r="M370" s="56"/>
      <c r="N370" s="56"/>
      <c r="O370" s="56"/>
      <c r="P370" s="58"/>
      <c r="Q370" s="56"/>
      <c r="R370" s="56"/>
      <c r="S370" s="56"/>
      <c r="T370" s="56"/>
    </row>
    <row r="371" spans="1:20" s="57" customFormat="1" x14ac:dyDescent="0.2">
      <c r="A371" s="52"/>
      <c r="B371" s="68" t="s">
        <v>45</v>
      </c>
      <c r="C371" s="62" t="s">
        <v>36</v>
      </c>
      <c r="D371" s="67" t="s">
        <v>26</v>
      </c>
      <c r="E371" s="67" t="s">
        <v>37</v>
      </c>
      <c r="F371" s="67">
        <v>450</v>
      </c>
      <c r="G371" s="67" t="str">
        <f t="shared" si="13"/>
        <v>0835009450</v>
      </c>
      <c r="H371" s="62" t="str">
        <f t="shared" si="12"/>
        <v>AB0835009450</v>
      </c>
      <c r="I371" s="63">
        <v>-9.0318530335740336E-3</v>
      </c>
      <c r="J371" s="63">
        <v>1.3196786929192462E-3</v>
      </c>
      <c r="K371" s="56"/>
      <c r="L371" s="56"/>
      <c r="M371" s="56"/>
      <c r="N371" s="56"/>
      <c r="O371" s="56"/>
      <c r="P371" s="58"/>
      <c r="Q371" s="56"/>
      <c r="R371" s="56"/>
      <c r="S371" s="56"/>
      <c r="T371" s="56"/>
    </row>
    <row r="372" spans="1:20" s="57" customFormat="1" x14ac:dyDescent="0.2">
      <c r="A372" s="52"/>
      <c r="B372" s="68" t="s">
        <v>45</v>
      </c>
      <c r="C372" s="62" t="s">
        <v>37</v>
      </c>
      <c r="D372" s="67" t="s">
        <v>26</v>
      </c>
      <c r="E372" s="67" t="s">
        <v>25</v>
      </c>
      <c r="F372" s="67">
        <v>450</v>
      </c>
      <c r="G372" s="67" t="str">
        <f t="shared" si="13"/>
        <v>0935010450</v>
      </c>
      <c r="H372" s="62" t="str">
        <f t="shared" si="12"/>
        <v>AB0935010450</v>
      </c>
      <c r="I372" s="63">
        <v>-4.1154829059413499E-2</v>
      </c>
      <c r="J372" s="63">
        <v>-3.6344639180191332E-2</v>
      </c>
      <c r="K372" s="56"/>
      <c r="L372" s="56"/>
      <c r="M372" s="56"/>
      <c r="N372" s="56"/>
      <c r="O372" s="56"/>
      <c r="P372" s="58"/>
      <c r="Q372" s="56"/>
      <c r="R372" s="56"/>
      <c r="S372" s="56"/>
      <c r="T372" s="56"/>
    </row>
    <row r="373" spans="1:20" s="57" customFormat="1" x14ac:dyDescent="0.2">
      <c r="A373" s="52"/>
      <c r="B373" s="68" t="s">
        <v>45</v>
      </c>
      <c r="C373" s="62" t="s">
        <v>25</v>
      </c>
      <c r="D373" s="67" t="s">
        <v>26</v>
      </c>
      <c r="E373" s="67" t="s">
        <v>27</v>
      </c>
      <c r="F373" s="67">
        <v>450</v>
      </c>
      <c r="G373" s="67" t="str">
        <f t="shared" si="13"/>
        <v>1035011450</v>
      </c>
      <c r="H373" s="62" t="str">
        <f t="shared" si="12"/>
        <v>AB1035011450</v>
      </c>
      <c r="I373" s="63">
        <v>-4.4221943021253728E-2</v>
      </c>
      <c r="J373" s="63">
        <v>-5.3461841630408569E-2</v>
      </c>
      <c r="K373" s="56"/>
      <c r="L373" s="56"/>
      <c r="M373" s="56"/>
      <c r="N373" s="56"/>
      <c r="O373" s="56"/>
      <c r="P373" s="58"/>
      <c r="Q373" s="56"/>
      <c r="R373" s="56"/>
      <c r="S373" s="56"/>
      <c r="T373" s="56"/>
    </row>
    <row r="374" spans="1:20" s="57" customFormat="1" x14ac:dyDescent="0.2">
      <c r="A374" s="52"/>
      <c r="B374" s="68" t="s">
        <v>45</v>
      </c>
      <c r="C374" s="62" t="s">
        <v>27</v>
      </c>
      <c r="D374" s="67" t="s">
        <v>26</v>
      </c>
      <c r="E374" s="67" t="s">
        <v>28</v>
      </c>
      <c r="F374" s="67">
        <v>450</v>
      </c>
      <c r="G374" s="67" t="str">
        <f t="shared" si="13"/>
        <v>1135012450</v>
      </c>
      <c r="H374" s="62" t="str">
        <f t="shared" si="12"/>
        <v>AB1135012450</v>
      </c>
      <c r="I374" s="63">
        <v>-6.1533772091620829E-2</v>
      </c>
      <c r="J374" s="63">
        <v>-8.0235442559690659E-2</v>
      </c>
      <c r="K374" s="56"/>
      <c r="L374" s="56"/>
      <c r="M374" s="56"/>
      <c r="N374" s="56"/>
      <c r="O374" s="56"/>
      <c r="P374" s="58"/>
      <c r="Q374" s="56"/>
      <c r="R374" s="56"/>
      <c r="S374" s="56"/>
      <c r="T374" s="56"/>
    </row>
    <row r="375" spans="1:20" s="57" customFormat="1" x14ac:dyDescent="0.2">
      <c r="A375" s="43"/>
      <c r="B375" s="44" t="s">
        <v>45</v>
      </c>
      <c r="C375" s="60" t="s">
        <v>28</v>
      </c>
      <c r="D375" s="65">
        <v>450</v>
      </c>
      <c r="E375" s="65" t="s">
        <v>29</v>
      </c>
      <c r="F375" s="65">
        <v>550</v>
      </c>
      <c r="G375" s="65" t="str">
        <f t="shared" si="13"/>
        <v>1245001550</v>
      </c>
      <c r="H375" s="60" t="str">
        <f t="shared" si="12"/>
        <v>AB1245001550</v>
      </c>
      <c r="I375" s="45">
        <v>-8.876242723184527E-2</v>
      </c>
      <c r="J375" s="45">
        <v>-5.8105648015221292E-2</v>
      </c>
      <c r="K375" s="54"/>
      <c r="L375" s="54"/>
      <c r="M375" s="54"/>
      <c r="N375" s="54"/>
      <c r="O375" s="54"/>
      <c r="P375" s="55"/>
      <c r="Q375" s="56"/>
      <c r="R375" s="56"/>
      <c r="S375" s="56"/>
      <c r="T375" s="56"/>
    </row>
    <row r="376" spans="1:20" s="57" customFormat="1" x14ac:dyDescent="0.2">
      <c r="A376" s="43"/>
      <c r="B376" s="44" t="s">
        <v>45</v>
      </c>
      <c r="C376" s="60" t="s">
        <v>29</v>
      </c>
      <c r="D376" s="65">
        <v>450</v>
      </c>
      <c r="E376" s="65" t="s">
        <v>30</v>
      </c>
      <c r="F376" s="65">
        <v>550</v>
      </c>
      <c r="G376" s="65" t="str">
        <f t="shared" si="13"/>
        <v>0145002550</v>
      </c>
      <c r="H376" s="60" t="str">
        <f t="shared" si="12"/>
        <v>AB0145002550</v>
      </c>
      <c r="I376" s="45">
        <v>-1.8957333885245831E-2</v>
      </c>
      <c r="J376" s="45">
        <v>-6.978257760174E-3</v>
      </c>
      <c r="K376" s="54"/>
      <c r="L376" s="54"/>
      <c r="M376" s="54"/>
      <c r="N376" s="54"/>
      <c r="O376" s="54"/>
      <c r="P376" s="55"/>
      <c r="Q376" s="56"/>
      <c r="R376" s="56"/>
      <c r="S376" s="56"/>
      <c r="T376" s="56"/>
    </row>
    <row r="377" spans="1:20" s="57" customFormat="1" x14ac:dyDescent="0.2">
      <c r="A377" s="43"/>
      <c r="B377" s="44" t="s">
        <v>45</v>
      </c>
      <c r="C377" s="60" t="s">
        <v>30</v>
      </c>
      <c r="D377" s="65">
        <v>450</v>
      </c>
      <c r="E377" s="65" t="s">
        <v>31</v>
      </c>
      <c r="F377" s="65">
        <v>550</v>
      </c>
      <c r="G377" s="65" t="str">
        <f t="shared" si="13"/>
        <v>0245003550</v>
      </c>
      <c r="H377" s="60" t="str">
        <f t="shared" si="12"/>
        <v>AB0245003550</v>
      </c>
      <c r="I377" s="45">
        <v>-2.2588472820796547E-2</v>
      </c>
      <c r="J377" s="45">
        <v>-4.0628337022240224E-2</v>
      </c>
      <c r="K377" s="54"/>
      <c r="L377" s="54"/>
      <c r="M377" s="54"/>
      <c r="N377" s="54"/>
      <c r="O377" s="54"/>
      <c r="P377" s="55"/>
      <c r="Q377" s="56"/>
      <c r="R377" s="56"/>
      <c r="S377" s="56"/>
      <c r="T377" s="56"/>
    </row>
    <row r="378" spans="1:20" s="57" customFormat="1" x14ac:dyDescent="0.2">
      <c r="A378" s="43"/>
      <c r="B378" s="44" t="s">
        <v>45</v>
      </c>
      <c r="C378" s="60" t="s">
        <v>31</v>
      </c>
      <c r="D378" s="65">
        <v>450</v>
      </c>
      <c r="E378" s="65" t="s">
        <v>32</v>
      </c>
      <c r="F378" s="65">
        <v>550</v>
      </c>
      <c r="G378" s="65" t="str">
        <f t="shared" si="13"/>
        <v>0345004550</v>
      </c>
      <c r="H378" s="60" t="str">
        <f t="shared" si="12"/>
        <v>AB0345004550</v>
      </c>
      <c r="I378" s="45">
        <v>-4.126796376887263E-2</v>
      </c>
      <c r="J378" s="45">
        <v>-5.586317217500749E-2</v>
      </c>
      <c r="K378" s="54"/>
      <c r="L378" s="54"/>
      <c r="M378" s="54"/>
      <c r="N378" s="54"/>
      <c r="O378" s="54"/>
      <c r="P378" s="55"/>
      <c r="Q378" s="56"/>
      <c r="R378" s="56"/>
      <c r="S378" s="56"/>
      <c r="T378" s="56"/>
    </row>
    <row r="379" spans="1:20" s="57" customFormat="1" x14ac:dyDescent="0.2">
      <c r="A379" s="43"/>
      <c r="B379" s="44" t="s">
        <v>45</v>
      </c>
      <c r="C379" s="60" t="s">
        <v>32</v>
      </c>
      <c r="D379" s="65">
        <v>450</v>
      </c>
      <c r="E379" s="65" t="s">
        <v>33</v>
      </c>
      <c r="F379" s="65">
        <v>550</v>
      </c>
      <c r="G379" s="65" t="str">
        <f t="shared" si="13"/>
        <v>0445005550</v>
      </c>
      <c r="H379" s="60" t="str">
        <f t="shared" si="12"/>
        <v>AB0445005550</v>
      </c>
      <c r="I379" s="45">
        <v>-2.8302825843942024E-2</v>
      </c>
      <c r="J379" s="45">
        <v>-4.2822930954726869E-2</v>
      </c>
      <c r="K379" s="54"/>
      <c r="L379" s="54"/>
      <c r="M379" s="54"/>
      <c r="N379" s="54"/>
      <c r="O379" s="54"/>
      <c r="P379" s="55"/>
      <c r="Q379" s="56"/>
      <c r="R379" s="56"/>
      <c r="S379" s="56"/>
      <c r="T379" s="56"/>
    </row>
    <row r="380" spans="1:20" s="57" customFormat="1" x14ac:dyDescent="0.2">
      <c r="A380" s="43"/>
      <c r="B380" s="44" t="s">
        <v>45</v>
      </c>
      <c r="C380" s="60" t="s">
        <v>33</v>
      </c>
      <c r="D380" s="65">
        <v>450</v>
      </c>
      <c r="E380" s="65" t="s">
        <v>34</v>
      </c>
      <c r="F380" s="65">
        <v>550</v>
      </c>
      <c r="G380" s="65" t="str">
        <f t="shared" si="13"/>
        <v>0545006550</v>
      </c>
      <c r="H380" s="60" t="str">
        <f t="shared" si="12"/>
        <v>AB0545006550</v>
      </c>
      <c r="I380" s="45">
        <v>-4.2800010915733891E-2</v>
      </c>
      <c r="J380" s="45">
        <v>-4.0788106775940004E-2</v>
      </c>
      <c r="K380" s="54"/>
      <c r="L380" s="54"/>
      <c r="M380" s="54"/>
      <c r="N380" s="54"/>
      <c r="O380" s="54"/>
      <c r="P380" s="55"/>
      <c r="Q380" s="56"/>
      <c r="R380" s="56"/>
      <c r="S380" s="56"/>
      <c r="T380" s="56"/>
    </row>
    <row r="381" spans="1:20" s="57" customFormat="1" x14ac:dyDescent="0.2">
      <c r="A381" s="43"/>
      <c r="B381" s="44" t="s">
        <v>45</v>
      </c>
      <c r="C381" s="60" t="s">
        <v>34</v>
      </c>
      <c r="D381" s="65">
        <v>450</v>
      </c>
      <c r="E381" s="65" t="s">
        <v>35</v>
      </c>
      <c r="F381" s="65">
        <v>550</v>
      </c>
      <c r="G381" s="65" t="str">
        <f t="shared" si="13"/>
        <v>0645007550</v>
      </c>
      <c r="H381" s="60" t="str">
        <f t="shared" si="12"/>
        <v>AB0645007550</v>
      </c>
      <c r="I381" s="45">
        <v>-3.3510464588135079E-2</v>
      </c>
      <c r="J381" s="45">
        <v>-4.3717805035599258E-2</v>
      </c>
      <c r="K381" s="54"/>
      <c r="L381" s="54"/>
      <c r="M381" s="54"/>
      <c r="N381" s="54"/>
      <c r="O381" s="54"/>
      <c r="P381" s="55"/>
      <c r="Q381" s="56"/>
      <c r="R381" s="56"/>
      <c r="S381" s="56"/>
      <c r="T381" s="56"/>
    </row>
    <row r="382" spans="1:20" s="57" customFormat="1" x14ac:dyDescent="0.2">
      <c r="A382" s="43"/>
      <c r="B382" s="44" t="s">
        <v>45</v>
      </c>
      <c r="C382" s="60" t="s">
        <v>35</v>
      </c>
      <c r="D382" s="65">
        <v>450</v>
      </c>
      <c r="E382" s="65" t="s">
        <v>36</v>
      </c>
      <c r="F382" s="65">
        <v>550</v>
      </c>
      <c r="G382" s="65" t="str">
        <f t="shared" si="13"/>
        <v>0745008550</v>
      </c>
      <c r="H382" s="60" t="str">
        <f t="shared" si="12"/>
        <v>AB0745008550</v>
      </c>
      <c r="I382" s="45">
        <v>-2.9822885875518367E-2</v>
      </c>
      <c r="J382" s="45">
        <v>-4.6882528049122338E-2</v>
      </c>
      <c r="K382" s="54"/>
      <c r="L382" s="54"/>
      <c r="M382" s="54"/>
      <c r="N382" s="54"/>
      <c r="O382" s="54"/>
      <c r="P382" s="55"/>
      <c r="Q382" s="56"/>
      <c r="R382" s="56"/>
      <c r="S382" s="56"/>
      <c r="T382" s="56"/>
    </row>
    <row r="383" spans="1:20" s="57" customFormat="1" x14ac:dyDescent="0.2">
      <c r="A383" s="43"/>
      <c r="B383" s="44" t="s">
        <v>45</v>
      </c>
      <c r="C383" s="60" t="s">
        <v>36</v>
      </c>
      <c r="D383" s="65">
        <v>450</v>
      </c>
      <c r="E383" s="65" t="s">
        <v>37</v>
      </c>
      <c r="F383" s="65">
        <v>550</v>
      </c>
      <c r="G383" s="65" t="str">
        <f t="shared" si="13"/>
        <v>0845009550</v>
      </c>
      <c r="H383" s="60" t="str">
        <f t="shared" si="12"/>
        <v>AB0845009550</v>
      </c>
      <c r="I383" s="45">
        <v>-3.0305081382008513E-2</v>
      </c>
      <c r="J383" s="45">
        <v>-2.9725233173351052E-2</v>
      </c>
      <c r="K383" s="54"/>
      <c r="L383" s="54"/>
      <c r="M383" s="54"/>
      <c r="N383" s="54"/>
      <c r="O383" s="54"/>
      <c r="P383" s="55"/>
      <c r="Q383" s="56"/>
      <c r="R383" s="56"/>
      <c r="S383" s="56"/>
      <c r="T383" s="56"/>
    </row>
    <row r="384" spans="1:20" s="57" customFormat="1" x14ac:dyDescent="0.2">
      <c r="A384" s="43"/>
      <c r="B384" s="44" t="s">
        <v>45</v>
      </c>
      <c r="C384" s="60" t="s">
        <v>37</v>
      </c>
      <c r="D384" s="65">
        <v>450</v>
      </c>
      <c r="E384" s="65" t="s">
        <v>25</v>
      </c>
      <c r="F384" s="65">
        <v>550</v>
      </c>
      <c r="G384" s="65" t="str">
        <f t="shared" si="13"/>
        <v>0945010550</v>
      </c>
      <c r="H384" s="60" t="str">
        <f t="shared" si="12"/>
        <v>AB0945010550</v>
      </c>
      <c r="I384" s="45">
        <v>-6.907133060674972E-2</v>
      </c>
      <c r="J384" s="45">
        <v>-6.1021251291695819E-2</v>
      </c>
      <c r="K384" s="54"/>
      <c r="L384" s="54"/>
      <c r="M384" s="54"/>
      <c r="N384" s="54"/>
      <c r="O384" s="54"/>
      <c r="P384" s="55"/>
      <c r="Q384" s="56"/>
      <c r="R384" s="56"/>
      <c r="S384" s="56"/>
      <c r="T384" s="56"/>
    </row>
    <row r="385" spans="1:20" s="57" customFormat="1" x14ac:dyDescent="0.2">
      <c r="A385" s="43"/>
      <c r="B385" s="44" t="s">
        <v>45</v>
      </c>
      <c r="C385" s="60" t="s">
        <v>25</v>
      </c>
      <c r="D385" s="65">
        <v>450</v>
      </c>
      <c r="E385" s="65" t="s">
        <v>27</v>
      </c>
      <c r="F385" s="65">
        <v>550</v>
      </c>
      <c r="G385" s="65" t="str">
        <f t="shared" si="13"/>
        <v>1045011550</v>
      </c>
      <c r="H385" s="60" t="str">
        <f>B385&amp;G385</f>
        <v>AB1045011550</v>
      </c>
      <c r="I385" s="45">
        <v>-7.729429874557904E-2</v>
      </c>
      <c r="J385" s="45">
        <v>-8.2438999928510698E-2</v>
      </c>
      <c r="K385" s="54"/>
      <c r="L385" s="54"/>
      <c r="M385" s="54"/>
      <c r="N385" s="54"/>
      <c r="O385" s="54"/>
      <c r="P385" s="55"/>
      <c r="Q385" s="56"/>
      <c r="R385" s="56"/>
      <c r="S385" s="56"/>
      <c r="T385" s="56"/>
    </row>
    <row r="386" spans="1:20" s="57" customFormat="1" x14ac:dyDescent="0.2">
      <c r="A386" s="43"/>
      <c r="B386" s="44" t="s">
        <v>45</v>
      </c>
      <c r="C386" s="60" t="s">
        <v>27</v>
      </c>
      <c r="D386" s="65">
        <v>450</v>
      </c>
      <c r="E386" s="65" t="s">
        <v>28</v>
      </c>
      <c r="F386" s="65">
        <v>550</v>
      </c>
      <c r="G386" s="65" t="str">
        <f t="shared" si="13"/>
        <v>1145012550</v>
      </c>
      <c r="H386" s="60" t="str">
        <f t="shared" ref="H386:H449" si="14">B386&amp;G386</f>
        <v>AB1145012550</v>
      </c>
      <c r="I386" s="45">
        <v>-9.0639500779730972E-2</v>
      </c>
      <c r="J386" s="45">
        <v>-9.9344750537079765E-2</v>
      </c>
      <c r="K386" s="54"/>
      <c r="L386" s="54"/>
      <c r="M386" s="54"/>
      <c r="N386" s="54"/>
      <c r="O386" s="54"/>
      <c r="P386" s="55"/>
      <c r="Q386" s="56"/>
      <c r="R386" s="56"/>
      <c r="S386" s="56"/>
      <c r="T386" s="56"/>
    </row>
    <row r="387" spans="1:20" s="57" customFormat="1" x14ac:dyDescent="0.2">
      <c r="A387" s="52"/>
      <c r="B387" s="68" t="s">
        <v>45</v>
      </c>
      <c r="C387" s="62" t="s">
        <v>28</v>
      </c>
      <c r="D387" s="67">
        <v>550</v>
      </c>
      <c r="E387" s="67" t="s">
        <v>29</v>
      </c>
      <c r="F387" s="67">
        <v>650</v>
      </c>
      <c r="G387" s="67" t="str">
        <f>C387&amp;D387&amp;E387&amp;F387</f>
        <v>1255001650</v>
      </c>
      <c r="H387" s="62" t="str">
        <f t="shared" si="14"/>
        <v>AB1255001650</v>
      </c>
      <c r="I387" s="63">
        <v>-7.6590001047952744E-2</v>
      </c>
      <c r="J387" s="63">
        <v>-4.9329605394470108E-2</v>
      </c>
      <c r="K387" s="56"/>
      <c r="L387" s="56"/>
      <c r="M387" s="56"/>
      <c r="N387" s="56"/>
      <c r="O387" s="56"/>
      <c r="P387" s="58"/>
      <c r="Q387" s="56"/>
      <c r="R387" s="56"/>
      <c r="S387" s="56"/>
      <c r="T387" s="56"/>
    </row>
    <row r="388" spans="1:20" s="57" customFormat="1" x14ac:dyDescent="0.2">
      <c r="A388" s="52"/>
      <c r="B388" s="68" t="s">
        <v>45</v>
      </c>
      <c r="C388" s="62" t="s">
        <v>29</v>
      </c>
      <c r="D388" s="67">
        <v>550</v>
      </c>
      <c r="E388" s="67" t="s">
        <v>30</v>
      </c>
      <c r="F388" s="67">
        <v>650</v>
      </c>
      <c r="G388" s="67" t="str">
        <f t="shared" ref="G388:G397" si="15">C388&amp;D388&amp;E388&amp;F388</f>
        <v>0155002650</v>
      </c>
      <c r="H388" s="62" t="str">
        <f t="shared" si="14"/>
        <v>AB0155002650</v>
      </c>
      <c r="I388" s="63">
        <v>-3.9072409586793679E-2</v>
      </c>
      <c r="J388" s="63">
        <v>-2.245402192922925E-2</v>
      </c>
      <c r="K388" s="56"/>
      <c r="L388" s="56"/>
      <c r="M388" s="56"/>
      <c r="N388" s="56"/>
      <c r="O388" s="56"/>
      <c r="P388" s="58"/>
      <c r="Q388" s="56"/>
      <c r="R388" s="56"/>
      <c r="S388" s="56"/>
      <c r="T388" s="56"/>
    </row>
    <row r="389" spans="1:20" s="57" customFormat="1" x14ac:dyDescent="0.2">
      <c r="A389" s="52"/>
      <c r="B389" s="68" t="s">
        <v>45</v>
      </c>
      <c r="C389" s="62" t="s">
        <v>30</v>
      </c>
      <c r="D389" s="67">
        <v>550</v>
      </c>
      <c r="E389" s="67" t="s">
        <v>31</v>
      </c>
      <c r="F389" s="67">
        <v>650</v>
      </c>
      <c r="G389" s="67" t="str">
        <f t="shared" si="15"/>
        <v>0255003650</v>
      </c>
      <c r="H389" s="62" t="str">
        <f t="shared" si="14"/>
        <v>AB0255003650</v>
      </c>
      <c r="I389" s="63">
        <v>-4.2674282406210441E-2</v>
      </c>
      <c r="J389" s="63">
        <v>-5.8963577138492075E-2</v>
      </c>
      <c r="K389" s="56"/>
      <c r="L389" s="56"/>
      <c r="M389" s="56"/>
      <c r="N389" s="56"/>
      <c r="O389" s="56"/>
      <c r="P389" s="58"/>
      <c r="Q389" s="56"/>
      <c r="R389" s="56"/>
      <c r="S389" s="56"/>
      <c r="T389" s="56"/>
    </row>
    <row r="390" spans="1:20" s="57" customFormat="1" x14ac:dyDescent="0.2">
      <c r="A390" s="52"/>
      <c r="B390" s="68" t="s">
        <v>45</v>
      </c>
      <c r="C390" s="62" t="s">
        <v>31</v>
      </c>
      <c r="D390" s="67">
        <v>550</v>
      </c>
      <c r="E390" s="67" t="s">
        <v>32</v>
      </c>
      <c r="F390" s="67">
        <v>650</v>
      </c>
      <c r="G390" s="67" t="str">
        <f t="shared" si="15"/>
        <v>0355004650</v>
      </c>
      <c r="H390" s="62" t="str">
        <f t="shared" si="14"/>
        <v>AB0355004650</v>
      </c>
      <c r="I390" s="63">
        <v>-5.8820112744763467E-2</v>
      </c>
      <c r="J390" s="63">
        <v>-6.9142628494300834E-2</v>
      </c>
      <c r="K390" s="56"/>
      <c r="L390" s="56"/>
      <c r="M390" s="56"/>
      <c r="N390" s="56"/>
      <c r="O390" s="56"/>
      <c r="P390" s="58"/>
      <c r="Q390" s="56"/>
      <c r="R390" s="56"/>
      <c r="S390" s="56"/>
      <c r="T390" s="56"/>
    </row>
    <row r="391" spans="1:20" s="57" customFormat="1" x14ac:dyDescent="0.2">
      <c r="A391" s="52"/>
      <c r="B391" s="68" t="s">
        <v>45</v>
      </c>
      <c r="C391" s="62" t="s">
        <v>32</v>
      </c>
      <c r="D391" s="67">
        <v>550</v>
      </c>
      <c r="E391" s="67" t="s">
        <v>33</v>
      </c>
      <c r="F391" s="67">
        <v>650</v>
      </c>
      <c r="G391" s="67" t="str">
        <f t="shared" si="15"/>
        <v>0455005650</v>
      </c>
      <c r="H391" s="62" t="str">
        <f t="shared" si="14"/>
        <v>AB0455005650</v>
      </c>
      <c r="I391" s="63">
        <v>-4.8216825511644079E-2</v>
      </c>
      <c r="J391" s="63">
        <v>-6.2828813408591117E-2</v>
      </c>
      <c r="K391" s="56"/>
      <c r="L391" s="56"/>
      <c r="M391" s="56"/>
      <c r="N391" s="56"/>
      <c r="O391" s="56"/>
      <c r="P391" s="58"/>
      <c r="Q391" s="56"/>
      <c r="R391" s="56"/>
      <c r="S391" s="56"/>
      <c r="T391" s="56"/>
    </row>
    <row r="392" spans="1:20" s="57" customFormat="1" x14ac:dyDescent="0.2">
      <c r="A392" s="52"/>
      <c r="B392" s="68" t="s">
        <v>45</v>
      </c>
      <c r="C392" s="62" t="s">
        <v>33</v>
      </c>
      <c r="D392" s="67">
        <v>550</v>
      </c>
      <c r="E392" s="67" t="s">
        <v>34</v>
      </c>
      <c r="F392" s="67">
        <v>650</v>
      </c>
      <c r="G392" s="67" t="str">
        <f t="shared" si="15"/>
        <v>0555006650</v>
      </c>
      <c r="H392" s="62" t="str">
        <f t="shared" si="14"/>
        <v>AB0555006650</v>
      </c>
      <c r="I392" s="63">
        <v>-5.9986774340977697E-2</v>
      </c>
      <c r="J392" s="63">
        <v>-6.0847341486129157E-2</v>
      </c>
      <c r="K392" s="56"/>
      <c r="L392" s="56"/>
      <c r="M392" s="56"/>
      <c r="N392" s="56"/>
      <c r="O392" s="56"/>
      <c r="P392" s="58"/>
      <c r="Q392" s="56"/>
      <c r="R392" s="56"/>
      <c r="S392" s="56"/>
      <c r="T392" s="56"/>
    </row>
    <row r="393" spans="1:20" s="57" customFormat="1" x14ac:dyDescent="0.2">
      <c r="A393" s="52"/>
      <c r="B393" s="68" t="s">
        <v>45</v>
      </c>
      <c r="C393" s="62" t="s">
        <v>34</v>
      </c>
      <c r="D393" s="67">
        <v>550</v>
      </c>
      <c r="E393" s="67" t="s">
        <v>35</v>
      </c>
      <c r="F393" s="67">
        <v>650</v>
      </c>
      <c r="G393" s="67" t="str">
        <f t="shared" si="15"/>
        <v>0655007650</v>
      </c>
      <c r="H393" s="62" t="str">
        <f t="shared" si="14"/>
        <v>AB0655007650</v>
      </c>
      <c r="I393" s="63">
        <v>-4.6400077064181013E-2</v>
      </c>
      <c r="J393" s="63">
        <v>-5.9073997781193419E-2</v>
      </c>
      <c r="K393" s="56"/>
      <c r="L393" s="56"/>
      <c r="M393" s="56"/>
      <c r="N393" s="56"/>
      <c r="O393" s="56"/>
      <c r="P393" s="58"/>
      <c r="Q393" s="56"/>
      <c r="R393" s="56"/>
      <c r="S393" s="56"/>
      <c r="T393" s="56"/>
    </row>
    <row r="394" spans="1:20" s="57" customFormat="1" x14ac:dyDescent="0.2">
      <c r="A394" s="52"/>
      <c r="B394" s="68" t="s">
        <v>45</v>
      </c>
      <c r="C394" s="62" t="s">
        <v>35</v>
      </c>
      <c r="D394" s="67">
        <v>550</v>
      </c>
      <c r="E394" s="67" t="s">
        <v>36</v>
      </c>
      <c r="F394" s="67">
        <v>650</v>
      </c>
      <c r="G394" s="67" t="str">
        <f t="shared" si="15"/>
        <v>0755008650</v>
      </c>
      <c r="H394" s="62" t="str">
        <f t="shared" si="14"/>
        <v>AB0755008650</v>
      </c>
      <c r="I394" s="63">
        <v>-4.0839097858135075E-2</v>
      </c>
      <c r="J394" s="63">
        <v>-5.6998474645359253E-2</v>
      </c>
      <c r="K394" s="56"/>
      <c r="L394" s="56"/>
      <c r="M394" s="56"/>
      <c r="N394" s="56"/>
      <c r="O394" s="56"/>
      <c r="P394" s="58"/>
      <c r="Q394" s="56"/>
      <c r="R394" s="56"/>
      <c r="S394" s="56"/>
      <c r="T394" s="56"/>
    </row>
    <row r="395" spans="1:20" s="57" customFormat="1" x14ac:dyDescent="0.2">
      <c r="A395" s="52"/>
      <c r="B395" s="68" t="s">
        <v>45</v>
      </c>
      <c r="C395" s="62" t="s">
        <v>36</v>
      </c>
      <c r="D395" s="67">
        <v>550</v>
      </c>
      <c r="E395" s="67" t="s">
        <v>37</v>
      </c>
      <c r="F395" s="67">
        <v>650</v>
      </c>
      <c r="G395" s="67" t="str">
        <f t="shared" si="15"/>
        <v>0855009650</v>
      </c>
      <c r="H395" s="62" t="str">
        <f t="shared" si="14"/>
        <v>AB0855009650</v>
      </c>
      <c r="I395" s="63">
        <v>-3.31758732315241E-2</v>
      </c>
      <c r="J395" s="63">
        <v>-2.9772234459842072E-2</v>
      </c>
      <c r="K395" s="56"/>
      <c r="L395" s="56"/>
      <c r="M395" s="56"/>
      <c r="N395" s="56"/>
      <c r="O395" s="56"/>
      <c r="P395" s="58"/>
      <c r="Q395" s="56"/>
      <c r="R395" s="56"/>
      <c r="S395" s="56"/>
      <c r="T395" s="56"/>
    </row>
    <row r="396" spans="1:20" s="57" customFormat="1" x14ac:dyDescent="0.2">
      <c r="A396" s="52"/>
      <c r="B396" s="68" t="s">
        <v>45</v>
      </c>
      <c r="C396" s="62" t="s">
        <v>37</v>
      </c>
      <c r="D396" s="67">
        <v>550</v>
      </c>
      <c r="E396" s="67" t="s">
        <v>25</v>
      </c>
      <c r="F396" s="67">
        <v>650</v>
      </c>
      <c r="G396" s="67" t="str">
        <f t="shared" si="15"/>
        <v>0955010650</v>
      </c>
      <c r="H396" s="62" t="str">
        <f t="shared" si="14"/>
        <v>AB0955010650</v>
      </c>
      <c r="I396" s="63">
        <v>-5.8830802510926247E-2</v>
      </c>
      <c r="J396" s="63">
        <v>-4.5550236390460054E-2</v>
      </c>
      <c r="K396" s="56"/>
      <c r="L396" s="56"/>
      <c r="M396" s="56"/>
      <c r="N396" s="56"/>
      <c r="O396" s="56"/>
      <c r="P396" s="58"/>
      <c r="Q396" s="56"/>
      <c r="R396" s="56"/>
      <c r="S396" s="56"/>
      <c r="T396" s="56"/>
    </row>
    <row r="397" spans="1:20" s="57" customFormat="1" x14ac:dyDescent="0.2">
      <c r="A397" s="52"/>
      <c r="B397" s="68" t="s">
        <v>45</v>
      </c>
      <c r="C397" s="62" t="s">
        <v>25</v>
      </c>
      <c r="D397" s="67">
        <v>550</v>
      </c>
      <c r="E397" s="67" t="s">
        <v>27</v>
      </c>
      <c r="F397" s="67">
        <v>650</v>
      </c>
      <c r="G397" s="67" t="str">
        <f t="shared" si="15"/>
        <v>1055011650</v>
      </c>
      <c r="H397" s="62" t="str">
        <f t="shared" si="14"/>
        <v>AB1055011650</v>
      </c>
      <c r="I397" s="63">
        <v>-6.6146458356184837E-2</v>
      </c>
      <c r="J397" s="63">
        <v>-6.4608079488689518E-2</v>
      </c>
      <c r="K397" s="56"/>
      <c r="L397" s="56"/>
      <c r="M397" s="56"/>
      <c r="N397" s="56"/>
      <c r="O397" s="56"/>
      <c r="P397" s="58"/>
      <c r="Q397" s="56"/>
      <c r="R397" s="56"/>
      <c r="S397" s="56"/>
      <c r="T397" s="56"/>
    </row>
    <row r="398" spans="1:20" s="57" customFormat="1" x14ac:dyDescent="0.2">
      <c r="A398" s="52"/>
      <c r="B398" s="68" t="s">
        <v>45</v>
      </c>
      <c r="C398" s="62" t="s">
        <v>27</v>
      </c>
      <c r="D398" s="67">
        <v>550</v>
      </c>
      <c r="E398" s="67" t="s">
        <v>28</v>
      </c>
      <c r="F398" s="67">
        <v>650</v>
      </c>
      <c r="G398" s="67" t="str">
        <f>C398&amp;D398&amp;E398&amp;F398</f>
        <v>1155012650</v>
      </c>
      <c r="H398" s="62" t="str">
        <f t="shared" si="14"/>
        <v>AB1155012650</v>
      </c>
      <c r="I398" s="63">
        <v>-7.4360659953187053E-2</v>
      </c>
      <c r="J398" s="63">
        <v>-7.5669134566587831E-2</v>
      </c>
      <c r="K398" s="56"/>
      <c r="L398" s="56"/>
      <c r="M398" s="56"/>
      <c r="N398" s="56"/>
      <c r="O398" s="56"/>
      <c r="P398" s="58"/>
      <c r="Q398" s="56"/>
      <c r="R398" s="56"/>
      <c r="S398" s="56"/>
      <c r="T398" s="56"/>
    </row>
    <row r="399" spans="1:20" s="57" customFormat="1" x14ac:dyDescent="0.2">
      <c r="A399" s="43" t="s">
        <v>50</v>
      </c>
      <c r="B399" s="44" t="s">
        <v>45</v>
      </c>
      <c r="C399" s="65">
        <v>11</v>
      </c>
      <c r="D399" s="65">
        <v>350</v>
      </c>
      <c r="E399" s="60" t="s">
        <v>29</v>
      </c>
      <c r="F399" s="65">
        <v>450</v>
      </c>
      <c r="G399" s="60" t="str">
        <f t="shared" ref="G399:G462" si="16">C399&amp;D399&amp;E399&amp;F399</f>
        <v>1135001450</v>
      </c>
      <c r="H399" s="60" t="str">
        <f t="shared" si="14"/>
        <v>AB1135001450</v>
      </c>
      <c r="I399" s="45">
        <v>-8.9962447513960375E-2</v>
      </c>
      <c r="J399" s="45">
        <v>-6.0866600767022286E-2</v>
      </c>
      <c r="K399" s="54"/>
      <c r="L399" s="54"/>
      <c r="M399" s="54"/>
      <c r="N399" s="54"/>
      <c r="O399" s="54"/>
      <c r="P399" s="55"/>
      <c r="Q399" s="56"/>
      <c r="R399" s="56"/>
      <c r="S399" s="56"/>
      <c r="T399" s="56"/>
    </row>
    <row r="400" spans="1:20" s="57" customFormat="1" x14ac:dyDescent="0.2">
      <c r="A400" s="43"/>
      <c r="B400" s="44" t="s">
        <v>45</v>
      </c>
      <c r="C400" s="60" t="s">
        <v>28</v>
      </c>
      <c r="D400" s="65">
        <v>350</v>
      </c>
      <c r="E400" s="60" t="s">
        <v>30</v>
      </c>
      <c r="F400" s="65">
        <v>450</v>
      </c>
      <c r="G400" s="60" t="str">
        <f t="shared" si="16"/>
        <v>1235002450</v>
      </c>
      <c r="H400" s="60" t="str">
        <f t="shared" si="14"/>
        <v>AB1235002450</v>
      </c>
      <c r="I400" s="45">
        <v>-3.59140572682769E-2</v>
      </c>
      <c r="J400" s="45">
        <v>1.3009670840916265E-2</v>
      </c>
      <c r="K400" s="54"/>
      <c r="L400" s="54"/>
      <c r="M400" s="54"/>
      <c r="N400" s="54"/>
      <c r="O400" s="54"/>
      <c r="P400" s="55"/>
      <c r="Q400" s="56"/>
      <c r="R400" s="56"/>
      <c r="S400" s="56"/>
      <c r="T400" s="56"/>
    </row>
    <row r="401" spans="1:20" s="57" customFormat="1" x14ac:dyDescent="0.2">
      <c r="A401" s="43"/>
      <c r="B401" s="44" t="s">
        <v>45</v>
      </c>
      <c r="C401" s="60" t="s">
        <v>29</v>
      </c>
      <c r="D401" s="65">
        <v>350</v>
      </c>
      <c r="E401" s="60" t="s">
        <v>31</v>
      </c>
      <c r="F401" s="65">
        <v>450</v>
      </c>
      <c r="G401" s="60" t="str">
        <f t="shared" si="16"/>
        <v>0135003450</v>
      </c>
      <c r="H401" s="60" t="str">
        <f t="shared" si="14"/>
        <v>AB0135003450</v>
      </c>
      <c r="I401" s="45">
        <v>2.321391087326068E-2</v>
      </c>
      <c r="J401" s="45">
        <v>2.3543214507795639E-2</v>
      </c>
      <c r="K401" s="54"/>
      <c r="L401" s="54"/>
      <c r="M401" s="54"/>
      <c r="N401" s="54"/>
      <c r="O401" s="54"/>
      <c r="P401" s="55"/>
      <c r="Q401" s="56"/>
      <c r="R401" s="56"/>
      <c r="S401" s="56"/>
      <c r="T401" s="56"/>
    </row>
    <row r="402" spans="1:20" s="57" customFormat="1" x14ac:dyDescent="0.2">
      <c r="A402" s="43"/>
      <c r="B402" s="44" t="s">
        <v>45</v>
      </c>
      <c r="C402" s="60" t="s">
        <v>30</v>
      </c>
      <c r="D402" s="65">
        <v>350</v>
      </c>
      <c r="E402" s="60" t="s">
        <v>32</v>
      </c>
      <c r="F402" s="65">
        <v>450</v>
      </c>
      <c r="G402" s="60" t="str">
        <f t="shared" si="16"/>
        <v>0235004450</v>
      </c>
      <c r="H402" s="60" t="str">
        <f t="shared" si="14"/>
        <v>AB0235004450</v>
      </c>
      <c r="I402" s="45">
        <v>-1.5984756834125834E-2</v>
      </c>
      <c r="J402" s="45">
        <v>-3.8344868661579733E-2</v>
      </c>
      <c r="K402" s="54"/>
      <c r="L402" s="54"/>
      <c r="M402" s="54"/>
      <c r="N402" s="54"/>
      <c r="O402" s="54"/>
      <c r="P402" s="55"/>
      <c r="Q402" s="56"/>
      <c r="R402" s="56"/>
      <c r="S402" s="56"/>
      <c r="T402" s="56"/>
    </row>
    <row r="403" spans="1:20" s="57" customFormat="1" x14ac:dyDescent="0.2">
      <c r="A403" s="43"/>
      <c r="B403" s="44" t="s">
        <v>45</v>
      </c>
      <c r="C403" s="60" t="s">
        <v>31</v>
      </c>
      <c r="D403" s="65">
        <v>350</v>
      </c>
      <c r="E403" s="60" t="s">
        <v>33</v>
      </c>
      <c r="F403" s="65">
        <v>450</v>
      </c>
      <c r="G403" s="60" t="str">
        <f t="shared" si="16"/>
        <v>0335005450</v>
      </c>
      <c r="H403" s="60" t="str">
        <f t="shared" si="14"/>
        <v>AB0335005450</v>
      </c>
      <c r="I403" s="45">
        <v>-2.9083264211134562E-2</v>
      </c>
      <c r="J403" s="45">
        <v>-5.099677894054766E-2</v>
      </c>
      <c r="K403" s="54"/>
      <c r="L403" s="54"/>
      <c r="M403" s="54"/>
      <c r="N403" s="54"/>
      <c r="O403" s="54"/>
      <c r="P403" s="55"/>
      <c r="Q403" s="56"/>
      <c r="R403" s="56"/>
      <c r="S403" s="56"/>
      <c r="T403" s="56"/>
    </row>
    <row r="404" spans="1:20" s="57" customFormat="1" x14ac:dyDescent="0.2">
      <c r="A404" s="43"/>
      <c r="B404" s="44" t="s">
        <v>45</v>
      </c>
      <c r="C404" s="60" t="s">
        <v>32</v>
      </c>
      <c r="D404" s="65">
        <v>350</v>
      </c>
      <c r="E404" s="60" t="s">
        <v>34</v>
      </c>
      <c r="F404" s="65">
        <v>450</v>
      </c>
      <c r="G404" s="60" t="str">
        <f t="shared" si="16"/>
        <v>0435006450</v>
      </c>
      <c r="H404" s="60" t="str">
        <f t="shared" si="14"/>
        <v>AB0435006450</v>
      </c>
      <c r="I404" s="45">
        <v>-3.5945730661498219E-2</v>
      </c>
      <c r="J404" s="45">
        <v>-3.1925221829969083E-2</v>
      </c>
      <c r="K404" s="54"/>
      <c r="L404" s="54"/>
      <c r="M404" s="54"/>
      <c r="N404" s="54"/>
      <c r="O404" s="54"/>
      <c r="P404" s="55"/>
      <c r="Q404" s="56"/>
      <c r="R404" s="56"/>
      <c r="S404" s="56"/>
      <c r="T404" s="56"/>
    </row>
    <row r="405" spans="1:20" s="57" customFormat="1" x14ac:dyDescent="0.2">
      <c r="A405" s="43"/>
      <c r="B405" s="44" t="s">
        <v>45</v>
      </c>
      <c r="C405" s="60" t="s">
        <v>33</v>
      </c>
      <c r="D405" s="65">
        <v>350</v>
      </c>
      <c r="E405" s="60" t="s">
        <v>35</v>
      </c>
      <c r="F405" s="65">
        <v>450</v>
      </c>
      <c r="G405" s="60" t="str">
        <f t="shared" si="16"/>
        <v>0535007450</v>
      </c>
      <c r="H405" s="60" t="str">
        <f t="shared" si="14"/>
        <v>AB0535007450</v>
      </c>
      <c r="I405" s="45">
        <v>-3.8614447903924001E-2</v>
      </c>
      <c r="J405" s="45">
        <v>-3.8452167300319348E-2</v>
      </c>
      <c r="K405" s="54"/>
      <c r="L405" s="54"/>
      <c r="M405" s="54"/>
      <c r="N405" s="54"/>
      <c r="O405" s="54"/>
      <c r="P405" s="55"/>
      <c r="Q405" s="56"/>
      <c r="R405" s="56"/>
      <c r="S405" s="56"/>
      <c r="T405" s="56"/>
    </row>
    <row r="406" spans="1:20" s="57" customFormat="1" x14ac:dyDescent="0.2">
      <c r="A406" s="43"/>
      <c r="B406" s="44" t="s">
        <v>45</v>
      </c>
      <c r="C406" s="60" t="s">
        <v>34</v>
      </c>
      <c r="D406" s="65">
        <v>350</v>
      </c>
      <c r="E406" s="60" t="s">
        <v>36</v>
      </c>
      <c r="F406" s="65">
        <v>450</v>
      </c>
      <c r="G406" s="60" t="str">
        <f t="shared" si="16"/>
        <v>0635008450</v>
      </c>
      <c r="H406" s="60" t="str">
        <f t="shared" si="14"/>
        <v>AB0635008450</v>
      </c>
      <c r="I406" s="45">
        <v>-7.8785414038090688E-3</v>
      </c>
      <c r="J406" s="45">
        <v>-2.0627702596143216E-2</v>
      </c>
      <c r="K406" s="54"/>
      <c r="L406" s="54"/>
      <c r="M406" s="54"/>
      <c r="N406" s="54"/>
      <c r="O406" s="54"/>
      <c r="P406" s="55"/>
      <c r="Q406" s="56"/>
      <c r="R406" s="56"/>
      <c r="S406" s="56"/>
      <c r="T406" s="56"/>
    </row>
    <row r="407" spans="1:20" s="57" customFormat="1" x14ac:dyDescent="0.2">
      <c r="A407" s="43"/>
      <c r="B407" s="44" t="s">
        <v>45</v>
      </c>
      <c r="C407" s="60" t="s">
        <v>35</v>
      </c>
      <c r="D407" s="65">
        <v>350</v>
      </c>
      <c r="E407" s="60" t="s">
        <v>37</v>
      </c>
      <c r="F407" s="65">
        <v>450</v>
      </c>
      <c r="G407" s="60" t="str">
        <f t="shared" si="16"/>
        <v>0735009450</v>
      </c>
      <c r="H407" s="60" t="str">
        <f t="shared" si="14"/>
        <v>AB0735009450</v>
      </c>
      <c r="I407" s="45">
        <v>3.8914343008972355E-2</v>
      </c>
      <c r="J407" s="45">
        <v>4.5883691046183922E-2</v>
      </c>
      <c r="K407" s="54"/>
      <c r="L407" s="54"/>
      <c r="M407" s="54"/>
      <c r="N407" s="54"/>
      <c r="O407" s="54"/>
      <c r="P407" s="55"/>
      <c r="Q407" s="56"/>
      <c r="R407" s="56"/>
      <c r="S407" s="56"/>
      <c r="T407" s="56"/>
    </row>
    <row r="408" spans="1:20" s="57" customFormat="1" x14ac:dyDescent="0.2">
      <c r="A408" s="43"/>
      <c r="B408" s="44" t="s">
        <v>45</v>
      </c>
      <c r="C408" s="60" t="s">
        <v>36</v>
      </c>
      <c r="D408" s="65">
        <v>350</v>
      </c>
      <c r="E408" s="60" t="s">
        <v>25</v>
      </c>
      <c r="F408" s="65">
        <v>450</v>
      </c>
      <c r="G408" s="60" t="str">
        <f t="shared" si="16"/>
        <v>0835010450</v>
      </c>
      <c r="H408" s="60" t="str">
        <f t="shared" si="14"/>
        <v>AB0835010450</v>
      </c>
      <c r="I408" s="45">
        <v>8.2652143655770009E-3</v>
      </c>
      <c r="J408" s="45">
        <v>3.2905218406050075E-2</v>
      </c>
      <c r="K408" s="54"/>
      <c r="L408" s="54"/>
      <c r="M408" s="54"/>
      <c r="N408" s="54"/>
      <c r="O408" s="54"/>
      <c r="P408" s="55"/>
      <c r="Q408" s="56"/>
      <c r="R408" s="56"/>
      <c r="S408" s="56"/>
      <c r="T408" s="56"/>
    </row>
    <row r="409" spans="1:20" s="57" customFormat="1" x14ac:dyDescent="0.2">
      <c r="A409" s="43"/>
      <c r="B409" s="44" t="s">
        <v>45</v>
      </c>
      <c r="C409" s="60" t="s">
        <v>37</v>
      </c>
      <c r="D409" s="65">
        <v>350</v>
      </c>
      <c r="E409" s="60" t="s">
        <v>27</v>
      </c>
      <c r="F409" s="65">
        <v>450</v>
      </c>
      <c r="G409" s="60" t="str">
        <f t="shared" si="16"/>
        <v>0935011450</v>
      </c>
      <c r="H409" s="60" t="str">
        <f t="shared" si="14"/>
        <v>AB0935011450</v>
      </c>
      <c r="I409" s="45">
        <v>-2.7069979368650819E-2</v>
      </c>
      <c r="J409" s="45">
        <v>-1.906096585656445E-2</v>
      </c>
      <c r="K409" s="54"/>
      <c r="L409" s="54"/>
      <c r="M409" s="54"/>
      <c r="N409" s="54"/>
      <c r="O409" s="54"/>
      <c r="P409" s="55"/>
      <c r="Q409" s="56"/>
      <c r="R409" s="56"/>
      <c r="S409" s="56"/>
      <c r="T409" s="56"/>
    </row>
    <row r="410" spans="1:20" s="57" customFormat="1" x14ac:dyDescent="0.2">
      <c r="A410" s="43"/>
      <c r="B410" s="44" t="s">
        <v>45</v>
      </c>
      <c r="C410" s="60" t="s">
        <v>25</v>
      </c>
      <c r="D410" s="65">
        <v>350</v>
      </c>
      <c r="E410" s="60" t="s">
        <v>28</v>
      </c>
      <c r="F410" s="65">
        <v>450</v>
      </c>
      <c r="G410" s="60" t="str">
        <f t="shared" si="16"/>
        <v>1035012450</v>
      </c>
      <c r="H410" s="60" t="str">
        <f t="shared" si="14"/>
        <v>AB1035012450</v>
      </c>
      <c r="I410" s="45">
        <v>-5.3842458247420143E-2</v>
      </c>
      <c r="J410" s="45">
        <v>-6.5667563979061233E-2</v>
      </c>
      <c r="K410" s="54"/>
      <c r="L410" s="54"/>
      <c r="M410" s="54"/>
      <c r="N410" s="54"/>
      <c r="O410" s="54"/>
      <c r="P410" s="55"/>
      <c r="Q410" s="56"/>
      <c r="R410" s="56"/>
      <c r="S410" s="56"/>
      <c r="T410" s="56"/>
    </row>
    <row r="411" spans="1:20" s="57" customFormat="1" x14ac:dyDescent="0.2">
      <c r="A411" s="52"/>
      <c r="B411" s="68" t="s">
        <v>45</v>
      </c>
      <c r="C411" s="67">
        <v>11</v>
      </c>
      <c r="D411" s="67">
        <v>450</v>
      </c>
      <c r="E411" s="62" t="s">
        <v>29</v>
      </c>
      <c r="F411" s="67">
        <v>550</v>
      </c>
      <c r="G411" s="62" t="str">
        <f t="shared" si="16"/>
        <v>1145001550</v>
      </c>
      <c r="H411" s="62" t="str">
        <f t="shared" si="14"/>
        <v>AB1145001550</v>
      </c>
      <c r="I411" s="63">
        <v>-9.9903771689686158E-2</v>
      </c>
      <c r="J411" s="63">
        <v>-7.611482115349219E-2</v>
      </c>
      <c r="K411" s="56"/>
      <c r="L411" s="56"/>
      <c r="M411" s="56"/>
      <c r="N411" s="56"/>
      <c r="O411" s="56"/>
      <c r="P411" s="58"/>
      <c r="Q411" s="56"/>
      <c r="R411" s="56"/>
      <c r="S411" s="56"/>
      <c r="T411" s="56"/>
    </row>
    <row r="412" spans="1:20" s="57" customFormat="1" x14ac:dyDescent="0.2">
      <c r="A412" s="52"/>
      <c r="B412" s="68" t="s">
        <v>45</v>
      </c>
      <c r="C412" s="67" t="s">
        <v>28</v>
      </c>
      <c r="D412" s="67">
        <v>450</v>
      </c>
      <c r="E412" s="62" t="s">
        <v>30</v>
      </c>
      <c r="F412" s="67">
        <v>550</v>
      </c>
      <c r="G412" s="62" t="str">
        <f t="shared" si="16"/>
        <v>1245002550</v>
      </c>
      <c r="H412" s="62" t="str">
        <f t="shared" si="14"/>
        <v>AB1245002550</v>
      </c>
      <c r="I412" s="63">
        <v>-4.699276626094049E-2</v>
      </c>
      <c r="J412" s="63">
        <v>6.3351119423894712E-3</v>
      </c>
      <c r="K412" s="56"/>
      <c r="L412" s="56"/>
      <c r="M412" s="56"/>
      <c r="N412" s="56"/>
      <c r="O412" s="56"/>
      <c r="P412" s="58"/>
      <c r="Q412" s="56"/>
      <c r="R412" s="56"/>
      <c r="S412" s="56"/>
      <c r="T412" s="56"/>
    </row>
    <row r="413" spans="1:20" s="57" customFormat="1" x14ac:dyDescent="0.2">
      <c r="A413" s="52"/>
      <c r="B413" s="68" t="s">
        <v>45</v>
      </c>
      <c r="C413" s="67" t="s">
        <v>29</v>
      </c>
      <c r="D413" s="67">
        <v>450</v>
      </c>
      <c r="E413" s="62" t="s">
        <v>31</v>
      </c>
      <c r="F413" s="67">
        <v>550</v>
      </c>
      <c r="G413" s="62" t="str">
        <f t="shared" si="16"/>
        <v>0145003550</v>
      </c>
      <c r="H413" s="62" t="str">
        <f t="shared" si="14"/>
        <v>AB0145003550</v>
      </c>
      <c r="I413" s="63">
        <v>9.472060383042125E-3</v>
      </c>
      <c r="J413" s="63">
        <v>9.7970099968179621E-3</v>
      </c>
      <c r="K413" s="56"/>
      <c r="L413" s="56"/>
      <c r="M413" s="56"/>
      <c r="N413" s="56"/>
      <c r="O413" s="56"/>
      <c r="P413" s="58"/>
      <c r="Q413" s="56"/>
      <c r="R413" s="56"/>
      <c r="S413" s="56"/>
      <c r="T413" s="56"/>
    </row>
    <row r="414" spans="1:20" s="57" customFormat="1" x14ac:dyDescent="0.2">
      <c r="A414" s="52"/>
      <c r="B414" s="68" t="s">
        <v>45</v>
      </c>
      <c r="C414" s="67" t="s">
        <v>30</v>
      </c>
      <c r="D414" s="67">
        <v>450</v>
      </c>
      <c r="E414" s="62" t="s">
        <v>32</v>
      </c>
      <c r="F414" s="67">
        <v>550</v>
      </c>
      <c r="G414" s="62" t="str">
        <f t="shared" si="16"/>
        <v>0245004550</v>
      </c>
      <c r="H414" s="62" t="str">
        <f t="shared" si="14"/>
        <v>AB0245004550</v>
      </c>
      <c r="I414" s="63">
        <v>-2.094754519384091E-2</v>
      </c>
      <c r="J414" s="63">
        <v>-4.8324397864979218E-2</v>
      </c>
      <c r="K414" s="56"/>
      <c r="L414" s="56"/>
      <c r="M414" s="56"/>
      <c r="N414" s="56"/>
      <c r="O414" s="56"/>
      <c r="P414" s="58"/>
      <c r="Q414" s="56"/>
      <c r="R414" s="56"/>
      <c r="S414" s="56"/>
      <c r="T414" s="56"/>
    </row>
    <row r="415" spans="1:20" s="57" customFormat="1" x14ac:dyDescent="0.2">
      <c r="A415" s="52"/>
      <c r="B415" s="68" t="s">
        <v>45</v>
      </c>
      <c r="C415" s="67" t="s">
        <v>31</v>
      </c>
      <c r="D415" s="67">
        <v>450</v>
      </c>
      <c r="E415" s="62" t="s">
        <v>33</v>
      </c>
      <c r="F415" s="67">
        <v>550</v>
      </c>
      <c r="G415" s="62" t="str">
        <f t="shared" si="16"/>
        <v>0345005550</v>
      </c>
      <c r="H415" s="62" t="str">
        <f t="shared" si="14"/>
        <v>AB0345005550</v>
      </c>
      <c r="I415" s="63">
        <v>-3.9553952875407486E-2</v>
      </c>
      <c r="J415" s="63">
        <v>-6.3174934216290307E-2</v>
      </c>
      <c r="K415" s="56"/>
      <c r="L415" s="56"/>
      <c r="M415" s="56"/>
      <c r="N415" s="56"/>
      <c r="O415" s="56"/>
      <c r="P415" s="58"/>
      <c r="Q415" s="56"/>
      <c r="R415" s="56"/>
      <c r="S415" s="56"/>
      <c r="T415" s="56"/>
    </row>
    <row r="416" spans="1:20" s="57" customFormat="1" x14ac:dyDescent="0.2">
      <c r="A416" s="52"/>
      <c r="B416" s="68" t="s">
        <v>45</v>
      </c>
      <c r="C416" s="67" t="s">
        <v>32</v>
      </c>
      <c r="D416" s="67">
        <v>450</v>
      </c>
      <c r="E416" s="62" t="s">
        <v>34</v>
      </c>
      <c r="F416" s="67">
        <v>550</v>
      </c>
      <c r="G416" s="62" t="str">
        <f t="shared" si="16"/>
        <v>0445006550</v>
      </c>
      <c r="H416" s="62" t="str">
        <f t="shared" si="14"/>
        <v>AB0445006550</v>
      </c>
      <c r="I416" s="63">
        <v>-4.3805710040688839E-2</v>
      </c>
      <c r="J416" s="63">
        <v>-4.9919884792281689E-2</v>
      </c>
      <c r="K416" s="56"/>
      <c r="L416" s="56"/>
      <c r="M416" s="56"/>
      <c r="N416" s="56"/>
      <c r="O416" s="56"/>
      <c r="P416" s="58"/>
      <c r="Q416" s="56"/>
      <c r="R416" s="56"/>
      <c r="S416" s="56"/>
      <c r="T416" s="56"/>
    </row>
    <row r="417" spans="1:20" s="57" customFormat="1" x14ac:dyDescent="0.2">
      <c r="A417" s="52"/>
      <c r="B417" s="68" t="s">
        <v>45</v>
      </c>
      <c r="C417" s="67" t="s">
        <v>33</v>
      </c>
      <c r="D417" s="67">
        <v>450</v>
      </c>
      <c r="E417" s="62" t="s">
        <v>35</v>
      </c>
      <c r="F417" s="67">
        <v>550</v>
      </c>
      <c r="G417" s="62" t="str">
        <f t="shared" si="16"/>
        <v>0545007550</v>
      </c>
      <c r="H417" s="62" t="str">
        <f t="shared" si="14"/>
        <v>AB0545007550</v>
      </c>
      <c r="I417" s="63">
        <v>-5.0206328863011282E-2</v>
      </c>
      <c r="J417" s="63">
        <v>-5.080302397250569E-2</v>
      </c>
      <c r="K417" s="56"/>
      <c r="L417" s="56"/>
      <c r="M417" s="56"/>
      <c r="N417" s="56"/>
      <c r="O417" s="56"/>
      <c r="P417" s="58"/>
      <c r="Q417" s="56"/>
      <c r="R417" s="56"/>
      <c r="S417" s="56"/>
      <c r="T417" s="56"/>
    </row>
    <row r="418" spans="1:20" s="57" customFormat="1" x14ac:dyDescent="0.2">
      <c r="A418" s="52"/>
      <c r="B418" s="68" t="s">
        <v>45</v>
      </c>
      <c r="C418" s="67" t="s">
        <v>34</v>
      </c>
      <c r="D418" s="67">
        <v>450</v>
      </c>
      <c r="E418" s="62" t="s">
        <v>36</v>
      </c>
      <c r="F418" s="67">
        <v>550</v>
      </c>
      <c r="G418" s="62" t="str">
        <f t="shared" si="16"/>
        <v>0645008550</v>
      </c>
      <c r="H418" s="62" t="str">
        <f t="shared" si="14"/>
        <v>AB0645008550</v>
      </c>
      <c r="I418" s="63">
        <v>-3.6301568178631484E-2</v>
      </c>
      <c r="J418" s="63">
        <v>-5.6471773673614112E-2</v>
      </c>
      <c r="K418" s="56"/>
      <c r="L418" s="56"/>
      <c r="M418" s="56"/>
      <c r="N418" s="56"/>
      <c r="O418" s="56"/>
      <c r="P418" s="58"/>
      <c r="Q418" s="56"/>
      <c r="R418" s="56"/>
      <c r="S418" s="56"/>
      <c r="T418" s="56"/>
    </row>
    <row r="419" spans="1:20" s="57" customFormat="1" x14ac:dyDescent="0.2">
      <c r="A419" s="52"/>
      <c r="B419" s="68" t="s">
        <v>45</v>
      </c>
      <c r="C419" s="67" t="s">
        <v>35</v>
      </c>
      <c r="D419" s="67">
        <v>450</v>
      </c>
      <c r="E419" s="62" t="s">
        <v>37</v>
      </c>
      <c r="F419" s="67">
        <v>550</v>
      </c>
      <c r="G419" s="62" t="str">
        <f t="shared" si="16"/>
        <v>0745009550</v>
      </c>
      <c r="H419" s="62" t="str">
        <f t="shared" si="14"/>
        <v>AB0745009550</v>
      </c>
      <c r="I419" s="63">
        <v>-2.218049002530912E-2</v>
      </c>
      <c r="J419" s="63">
        <v>-2.8612317680840115E-2</v>
      </c>
      <c r="K419" s="56"/>
      <c r="L419" s="56"/>
      <c r="M419" s="56"/>
      <c r="N419" s="56"/>
      <c r="O419" s="56"/>
      <c r="P419" s="58"/>
      <c r="Q419" s="56"/>
      <c r="R419" s="56"/>
      <c r="S419" s="56"/>
      <c r="T419" s="56"/>
    </row>
    <row r="420" spans="1:20" s="57" customFormat="1" x14ac:dyDescent="0.2">
      <c r="A420" s="52"/>
      <c r="B420" s="68" t="s">
        <v>45</v>
      </c>
      <c r="C420" s="67" t="s">
        <v>36</v>
      </c>
      <c r="D420" s="67">
        <v>450</v>
      </c>
      <c r="E420" s="62" t="s">
        <v>25</v>
      </c>
      <c r="F420" s="67">
        <v>550</v>
      </c>
      <c r="G420" s="62" t="str">
        <f t="shared" si="16"/>
        <v>0845010550</v>
      </c>
      <c r="H420" s="62" t="str">
        <f t="shared" si="14"/>
        <v>AB0845010550</v>
      </c>
      <c r="I420" s="63">
        <v>-3.5620315829126434E-2</v>
      </c>
      <c r="J420" s="63">
        <v>-1.8335855108009856E-2</v>
      </c>
      <c r="K420" s="56"/>
      <c r="L420" s="56"/>
      <c r="M420" s="56"/>
      <c r="N420" s="56"/>
      <c r="O420" s="56"/>
      <c r="P420" s="58"/>
      <c r="Q420" s="56"/>
      <c r="R420" s="56"/>
      <c r="S420" s="56"/>
      <c r="T420" s="56"/>
    </row>
    <row r="421" spans="1:20" s="57" customFormat="1" x14ac:dyDescent="0.2">
      <c r="A421" s="52"/>
      <c r="B421" s="68" t="s">
        <v>45</v>
      </c>
      <c r="C421" s="67" t="s">
        <v>37</v>
      </c>
      <c r="D421" s="67">
        <v>450</v>
      </c>
      <c r="E421" s="62" t="s">
        <v>27</v>
      </c>
      <c r="F421" s="67">
        <v>550</v>
      </c>
      <c r="G421" s="62" t="str">
        <f t="shared" si="16"/>
        <v>0945011550</v>
      </c>
      <c r="H421" s="62" t="str">
        <f t="shared" si="14"/>
        <v>AB0945011550</v>
      </c>
      <c r="I421" s="63">
        <v>-6.2300863795377227E-2</v>
      </c>
      <c r="J421" s="63">
        <v>-5.4250319645410161E-2</v>
      </c>
      <c r="K421" s="56"/>
      <c r="L421" s="56"/>
      <c r="M421" s="56"/>
      <c r="N421" s="56"/>
      <c r="O421" s="56"/>
      <c r="P421" s="58"/>
      <c r="Q421" s="56"/>
      <c r="R421" s="56"/>
      <c r="S421" s="56"/>
      <c r="T421" s="56"/>
    </row>
    <row r="422" spans="1:20" s="57" customFormat="1" x14ac:dyDescent="0.2">
      <c r="A422" s="52"/>
      <c r="B422" s="68" t="s">
        <v>45</v>
      </c>
      <c r="C422" s="67" t="s">
        <v>25</v>
      </c>
      <c r="D422" s="67">
        <v>450</v>
      </c>
      <c r="E422" s="62" t="s">
        <v>28</v>
      </c>
      <c r="F422" s="67">
        <v>550</v>
      </c>
      <c r="G422" s="62" t="str">
        <f t="shared" si="16"/>
        <v>1045012550</v>
      </c>
      <c r="H422" s="62" t="str">
        <f t="shared" si="14"/>
        <v>AB1045012550</v>
      </c>
      <c r="I422" s="63">
        <v>-7.7814811290610048E-2</v>
      </c>
      <c r="J422" s="63">
        <v>-8.3302074799197351E-2</v>
      </c>
      <c r="K422" s="56"/>
      <c r="L422" s="56"/>
      <c r="M422" s="56"/>
      <c r="N422" s="56"/>
      <c r="O422" s="56"/>
      <c r="P422" s="58"/>
      <c r="Q422" s="56"/>
      <c r="R422" s="56"/>
      <c r="S422" s="56"/>
      <c r="T422" s="56"/>
    </row>
    <row r="423" spans="1:20" s="57" customFormat="1" x14ac:dyDescent="0.2">
      <c r="A423" s="43"/>
      <c r="B423" s="44" t="s">
        <v>45</v>
      </c>
      <c r="C423" s="65">
        <v>11</v>
      </c>
      <c r="D423" s="65">
        <v>550</v>
      </c>
      <c r="E423" s="60" t="s">
        <v>29</v>
      </c>
      <c r="F423" s="65">
        <v>650</v>
      </c>
      <c r="G423" s="60" t="str">
        <f t="shared" si="16"/>
        <v>1155001650</v>
      </c>
      <c r="H423" s="60" t="str">
        <f t="shared" si="14"/>
        <v>AB1155001650</v>
      </c>
      <c r="I423" s="45">
        <v>-7.9944382599677191E-2</v>
      </c>
      <c r="J423" s="45">
        <v>-5.9524015135681285E-2</v>
      </c>
      <c r="K423" s="54"/>
      <c r="L423" s="54"/>
      <c r="M423" s="54"/>
      <c r="N423" s="54"/>
      <c r="O423" s="54"/>
      <c r="P423" s="55"/>
      <c r="Q423" s="56"/>
      <c r="R423" s="56"/>
      <c r="S423" s="56"/>
      <c r="T423" s="56"/>
    </row>
    <row r="424" spans="1:20" s="57" customFormat="1" x14ac:dyDescent="0.2">
      <c r="A424" s="43"/>
      <c r="B424" s="44" t="s">
        <v>45</v>
      </c>
      <c r="C424" s="65" t="s">
        <v>28</v>
      </c>
      <c r="D424" s="65">
        <v>550</v>
      </c>
      <c r="E424" s="60" t="s">
        <v>30</v>
      </c>
      <c r="F424" s="65">
        <v>650</v>
      </c>
      <c r="G424" s="60" t="str">
        <f t="shared" si="16"/>
        <v>1255002650</v>
      </c>
      <c r="H424" s="60" t="str">
        <f t="shared" si="14"/>
        <v>AB1255002650</v>
      </c>
      <c r="I424" s="45">
        <v>-4.1020820404632632E-2</v>
      </c>
      <c r="J424" s="45">
        <v>6.5197973610568337E-3</v>
      </c>
      <c r="K424" s="54"/>
      <c r="L424" s="54"/>
      <c r="M424" s="54"/>
      <c r="N424" s="54"/>
      <c r="O424" s="54"/>
      <c r="P424" s="55"/>
      <c r="Q424" s="56"/>
      <c r="R424" s="56"/>
      <c r="S424" s="56"/>
      <c r="T424" s="56"/>
    </row>
    <row r="425" spans="1:20" s="57" customFormat="1" x14ac:dyDescent="0.2">
      <c r="A425" s="43"/>
      <c r="B425" s="44" t="s">
        <v>45</v>
      </c>
      <c r="C425" s="65" t="s">
        <v>29</v>
      </c>
      <c r="D425" s="65">
        <v>550</v>
      </c>
      <c r="E425" s="60" t="s">
        <v>31</v>
      </c>
      <c r="F425" s="65">
        <v>650</v>
      </c>
      <c r="G425" s="60" t="str">
        <f t="shared" si="16"/>
        <v>0155003650</v>
      </c>
      <c r="H425" s="60" t="str">
        <f t="shared" si="14"/>
        <v>AB0155003650</v>
      </c>
      <c r="I425" s="45">
        <v>-5.4751182671430197E-3</v>
      </c>
      <c r="J425" s="45">
        <v>5.1646036305529105E-3</v>
      </c>
      <c r="K425" s="54"/>
      <c r="L425" s="54"/>
      <c r="M425" s="54"/>
      <c r="N425" s="54"/>
      <c r="O425" s="54"/>
      <c r="P425" s="55"/>
      <c r="Q425" s="56"/>
      <c r="R425" s="56"/>
      <c r="S425" s="56"/>
      <c r="T425" s="56"/>
    </row>
    <row r="426" spans="1:20" s="57" customFormat="1" x14ac:dyDescent="0.2">
      <c r="A426" s="43"/>
      <c r="B426" s="44" t="s">
        <v>45</v>
      </c>
      <c r="C426" s="65" t="s">
        <v>30</v>
      </c>
      <c r="D426" s="65">
        <v>550</v>
      </c>
      <c r="E426" s="60" t="s">
        <v>32</v>
      </c>
      <c r="F426" s="65">
        <v>650</v>
      </c>
      <c r="G426" s="60" t="str">
        <f t="shared" si="16"/>
        <v>0255004650</v>
      </c>
      <c r="H426" s="60" t="str">
        <f t="shared" si="14"/>
        <v>AB0255004650</v>
      </c>
      <c r="I426" s="45">
        <v>-2.6690439140263932E-2</v>
      </c>
      <c r="J426" s="45">
        <v>-5.35903719832211E-2</v>
      </c>
      <c r="K426" s="54"/>
      <c r="L426" s="54"/>
      <c r="M426" s="54"/>
      <c r="N426" s="54"/>
      <c r="O426" s="54"/>
      <c r="P426" s="55"/>
      <c r="Q426" s="56"/>
      <c r="R426" s="56"/>
      <c r="S426" s="56"/>
      <c r="T426" s="56"/>
    </row>
    <row r="427" spans="1:20" s="57" customFormat="1" x14ac:dyDescent="0.2">
      <c r="A427" s="43"/>
      <c r="B427" s="44" t="s">
        <v>45</v>
      </c>
      <c r="C427" s="65" t="s">
        <v>31</v>
      </c>
      <c r="D427" s="65">
        <v>550</v>
      </c>
      <c r="E427" s="60" t="s">
        <v>33</v>
      </c>
      <c r="F427" s="65">
        <v>650</v>
      </c>
      <c r="G427" s="60" t="str">
        <f t="shared" si="16"/>
        <v>0355005650</v>
      </c>
      <c r="H427" s="60" t="str">
        <f t="shared" si="14"/>
        <v>AB0355005650</v>
      </c>
      <c r="I427" s="45">
        <v>-4.8660893751853597E-2</v>
      </c>
      <c r="J427" s="45">
        <v>-7.0726209206806473E-2</v>
      </c>
      <c r="K427" s="54"/>
      <c r="L427" s="54"/>
      <c r="M427" s="54"/>
      <c r="N427" s="54"/>
      <c r="O427" s="54"/>
      <c r="P427" s="55"/>
      <c r="Q427" s="56"/>
      <c r="R427" s="56"/>
      <c r="S427" s="56"/>
      <c r="T427" s="56"/>
    </row>
    <row r="428" spans="1:20" s="57" customFormat="1" x14ac:dyDescent="0.2">
      <c r="A428" s="43"/>
      <c r="B428" s="44" t="s">
        <v>45</v>
      </c>
      <c r="C428" s="65" t="s">
        <v>32</v>
      </c>
      <c r="D428" s="65">
        <v>550</v>
      </c>
      <c r="E428" s="60" t="s">
        <v>34</v>
      </c>
      <c r="F428" s="65">
        <v>650</v>
      </c>
      <c r="G428" s="60" t="str">
        <f t="shared" si="16"/>
        <v>0455006650</v>
      </c>
      <c r="H428" s="60" t="str">
        <f t="shared" si="14"/>
        <v>AB0455006650</v>
      </c>
      <c r="I428" s="45">
        <v>-5.8129082867637072E-2</v>
      </c>
      <c r="J428" s="45">
        <v>-6.8572144202559235E-2</v>
      </c>
      <c r="K428" s="54"/>
      <c r="L428" s="54"/>
      <c r="M428" s="54"/>
      <c r="N428" s="54"/>
      <c r="O428" s="54"/>
      <c r="P428" s="55"/>
      <c r="Q428" s="56"/>
      <c r="R428" s="56"/>
      <c r="S428" s="56"/>
      <c r="T428" s="56"/>
    </row>
    <row r="429" spans="1:20" s="57" customFormat="1" x14ac:dyDescent="0.2">
      <c r="A429" s="43"/>
      <c r="B429" s="44" t="s">
        <v>45</v>
      </c>
      <c r="C429" s="65" t="s">
        <v>33</v>
      </c>
      <c r="D429" s="65">
        <v>550</v>
      </c>
      <c r="E429" s="60" t="s">
        <v>35</v>
      </c>
      <c r="F429" s="65">
        <v>650</v>
      </c>
      <c r="G429" s="60" t="str">
        <f t="shared" si="16"/>
        <v>0555007650</v>
      </c>
      <c r="H429" s="60" t="str">
        <f t="shared" si="14"/>
        <v>AB0555007650</v>
      </c>
      <c r="I429" s="45">
        <v>-6.1429718503588249E-2</v>
      </c>
      <c r="J429" s="45">
        <v>-6.5837041683872027E-2</v>
      </c>
      <c r="K429" s="54"/>
      <c r="L429" s="54"/>
      <c r="M429" s="54"/>
      <c r="N429" s="54"/>
      <c r="O429" s="54"/>
      <c r="P429" s="55"/>
      <c r="Q429" s="56"/>
      <c r="R429" s="56"/>
      <c r="S429" s="56"/>
      <c r="T429" s="56"/>
    </row>
    <row r="430" spans="1:20" s="57" customFormat="1" x14ac:dyDescent="0.2">
      <c r="A430" s="43"/>
      <c r="B430" s="44" t="s">
        <v>45</v>
      </c>
      <c r="C430" s="65" t="s">
        <v>34</v>
      </c>
      <c r="D430" s="65">
        <v>550</v>
      </c>
      <c r="E430" s="60" t="s">
        <v>36</v>
      </c>
      <c r="F430" s="65">
        <v>650</v>
      </c>
      <c r="G430" s="60" t="str">
        <f t="shared" si="16"/>
        <v>0655008650</v>
      </c>
      <c r="H430" s="60" t="str">
        <f t="shared" si="14"/>
        <v>AB0655008650</v>
      </c>
      <c r="I430" s="45">
        <v>-4.7697927240571002E-2</v>
      </c>
      <c r="J430" s="45">
        <v>-6.6318252244264436E-2</v>
      </c>
      <c r="K430" s="54"/>
      <c r="L430" s="54"/>
      <c r="M430" s="54"/>
      <c r="N430" s="54"/>
      <c r="O430" s="54"/>
      <c r="P430" s="55"/>
      <c r="Q430" s="56"/>
      <c r="R430" s="56"/>
      <c r="S430" s="56"/>
      <c r="T430" s="56"/>
    </row>
    <row r="431" spans="1:20" s="57" customFormat="1" x14ac:dyDescent="0.2">
      <c r="A431" s="43"/>
      <c r="B431" s="44" t="s">
        <v>45</v>
      </c>
      <c r="C431" s="65" t="s">
        <v>35</v>
      </c>
      <c r="D431" s="65">
        <v>550</v>
      </c>
      <c r="E431" s="60" t="s">
        <v>37</v>
      </c>
      <c r="F431" s="65">
        <v>650</v>
      </c>
      <c r="G431" s="60" t="str">
        <f t="shared" si="16"/>
        <v>0755009650</v>
      </c>
      <c r="H431" s="60" t="str">
        <f t="shared" si="14"/>
        <v>AB0755009650</v>
      </c>
      <c r="I431" s="45">
        <v>-3.7397050575015092E-2</v>
      </c>
      <c r="J431" s="45">
        <v>-4.3273905868630738E-2</v>
      </c>
      <c r="K431" s="54"/>
      <c r="L431" s="54"/>
      <c r="M431" s="54"/>
      <c r="N431" s="54"/>
      <c r="O431" s="54"/>
      <c r="P431" s="55"/>
      <c r="Q431" s="56"/>
      <c r="R431" s="56"/>
      <c r="S431" s="56"/>
      <c r="T431" s="56"/>
    </row>
    <row r="432" spans="1:20" s="57" customFormat="1" x14ac:dyDescent="0.2">
      <c r="A432" s="43"/>
      <c r="B432" s="44" t="s">
        <v>45</v>
      </c>
      <c r="C432" s="65" t="s">
        <v>36</v>
      </c>
      <c r="D432" s="65">
        <v>550</v>
      </c>
      <c r="E432" s="60" t="s">
        <v>25</v>
      </c>
      <c r="F432" s="65">
        <v>650</v>
      </c>
      <c r="G432" s="60" t="str">
        <f t="shared" si="16"/>
        <v>0855010650</v>
      </c>
      <c r="H432" s="60" t="str">
        <f t="shared" si="14"/>
        <v>AB0855010650</v>
      </c>
      <c r="I432" s="45">
        <v>-4.996481896242936E-2</v>
      </c>
      <c r="J432" s="45">
        <v>-2.662945079751855E-2</v>
      </c>
      <c r="K432" s="54"/>
      <c r="L432" s="54"/>
      <c r="M432" s="54"/>
      <c r="N432" s="54"/>
      <c r="O432" s="54"/>
      <c r="P432" s="55"/>
      <c r="Q432" s="56"/>
      <c r="R432" s="56"/>
      <c r="S432" s="56"/>
      <c r="T432" s="56"/>
    </row>
    <row r="433" spans="1:20" s="57" customFormat="1" x14ac:dyDescent="0.2">
      <c r="A433" s="43"/>
      <c r="B433" s="44" t="s">
        <v>45</v>
      </c>
      <c r="C433" s="65" t="s">
        <v>37</v>
      </c>
      <c r="D433" s="65">
        <v>550</v>
      </c>
      <c r="E433" s="60" t="s">
        <v>27</v>
      </c>
      <c r="F433" s="65">
        <v>650</v>
      </c>
      <c r="G433" s="60" t="str">
        <f t="shared" si="16"/>
        <v>0955011650</v>
      </c>
      <c r="H433" s="60" t="str">
        <f t="shared" si="14"/>
        <v>AB0955011650</v>
      </c>
      <c r="I433" s="45">
        <v>-7.1792342993069344E-2</v>
      </c>
      <c r="J433" s="45">
        <v>-5.4543988443316295E-2</v>
      </c>
      <c r="K433" s="54"/>
      <c r="L433" s="54"/>
      <c r="M433" s="54"/>
      <c r="N433" s="54"/>
      <c r="O433" s="54"/>
      <c r="P433" s="55"/>
      <c r="Q433" s="56"/>
      <c r="R433" s="56"/>
      <c r="S433" s="56"/>
      <c r="T433" s="56"/>
    </row>
    <row r="434" spans="1:20" s="57" customFormat="1" x14ac:dyDescent="0.2">
      <c r="A434" s="43"/>
      <c r="B434" s="44" t="s">
        <v>45</v>
      </c>
      <c r="C434" s="65" t="s">
        <v>25</v>
      </c>
      <c r="D434" s="65">
        <v>550</v>
      </c>
      <c r="E434" s="60" t="s">
        <v>28</v>
      </c>
      <c r="F434" s="65">
        <v>650</v>
      </c>
      <c r="G434" s="60" t="str">
        <f t="shared" si="16"/>
        <v>1055012650</v>
      </c>
      <c r="H434" s="60" t="str">
        <f t="shared" si="14"/>
        <v>AB1055012650</v>
      </c>
      <c r="I434" s="45">
        <v>-6.7980359899947801E-2</v>
      </c>
      <c r="J434" s="45">
        <v>-6.901980233556812E-2</v>
      </c>
      <c r="K434" s="54"/>
      <c r="L434" s="54"/>
      <c r="M434" s="54"/>
      <c r="N434" s="54"/>
      <c r="O434" s="54"/>
      <c r="P434" s="55"/>
      <c r="Q434" s="56"/>
      <c r="R434" s="56"/>
      <c r="S434" s="56"/>
      <c r="T434" s="56"/>
    </row>
    <row r="435" spans="1:20" s="57" customFormat="1" x14ac:dyDescent="0.2">
      <c r="A435" s="53" t="s">
        <v>51</v>
      </c>
      <c r="B435" s="68" t="s">
        <v>45</v>
      </c>
      <c r="C435" s="67">
        <v>11</v>
      </c>
      <c r="D435" s="67">
        <v>350</v>
      </c>
      <c r="E435" s="62" t="s">
        <v>29</v>
      </c>
      <c r="F435" s="67">
        <v>550</v>
      </c>
      <c r="G435" s="62" t="str">
        <f t="shared" si="16"/>
        <v>1135001550</v>
      </c>
      <c r="H435" s="62" t="str">
        <f t="shared" si="14"/>
        <v>AB1135001550</v>
      </c>
      <c r="I435" s="63">
        <v>-0.14349226014105609</v>
      </c>
      <c r="J435" s="63">
        <v>-0.13132564001444108</v>
      </c>
      <c r="K435" s="56"/>
      <c r="L435" s="56"/>
      <c r="M435" s="56"/>
      <c r="N435" s="56"/>
      <c r="O435" s="56"/>
      <c r="P435" s="58"/>
      <c r="Q435" s="56"/>
      <c r="R435" s="56"/>
      <c r="S435" s="56"/>
      <c r="T435" s="56"/>
    </row>
    <row r="436" spans="1:20" s="57" customFormat="1" x14ac:dyDescent="0.2">
      <c r="A436" s="52"/>
      <c r="B436" s="68" t="s">
        <v>45</v>
      </c>
      <c r="C436" s="67" t="s">
        <v>28</v>
      </c>
      <c r="D436" s="67">
        <v>350</v>
      </c>
      <c r="E436" s="62" t="s">
        <v>30</v>
      </c>
      <c r="F436" s="67">
        <v>550</v>
      </c>
      <c r="G436" s="62" t="str">
        <f t="shared" si="16"/>
        <v>1235002550</v>
      </c>
      <c r="H436" s="62" t="str">
        <f t="shared" si="14"/>
        <v>AB1235002550</v>
      </c>
      <c r="I436" s="63">
        <v>-8.629149723073283E-2</v>
      </c>
      <c r="J436" s="63">
        <v>-5.6785492998246735E-2</v>
      </c>
      <c r="K436" s="56"/>
      <c r="L436" s="56"/>
      <c r="M436" s="56"/>
      <c r="N436" s="56"/>
      <c r="O436" s="56"/>
      <c r="P436" s="58"/>
      <c r="Q436" s="56"/>
      <c r="R436" s="56"/>
      <c r="S436" s="56"/>
      <c r="T436" s="56"/>
    </row>
    <row r="437" spans="1:20" s="57" customFormat="1" x14ac:dyDescent="0.2">
      <c r="A437" s="52"/>
      <c r="B437" s="68" t="s">
        <v>45</v>
      </c>
      <c r="C437" s="67" t="s">
        <v>29</v>
      </c>
      <c r="D437" s="67">
        <v>350</v>
      </c>
      <c r="E437" s="62" t="s">
        <v>31</v>
      </c>
      <c r="F437" s="67">
        <v>550</v>
      </c>
      <c r="G437" s="62" t="str">
        <f t="shared" si="16"/>
        <v>0135003550</v>
      </c>
      <c r="H437" s="62" t="str">
        <f t="shared" si="14"/>
        <v>AB0135003550</v>
      </c>
      <c r="I437" s="63">
        <v>-1.8141644474213771E-2</v>
      </c>
      <c r="J437" s="63">
        <v>-2.4738518243117104E-2</v>
      </c>
      <c r="K437" s="56"/>
      <c r="L437" s="56"/>
      <c r="M437" s="56"/>
      <c r="N437" s="56"/>
      <c r="O437" s="56"/>
      <c r="P437" s="58"/>
      <c r="Q437" s="56"/>
      <c r="R437" s="56"/>
      <c r="S437" s="56"/>
      <c r="T437" s="56"/>
    </row>
    <row r="438" spans="1:20" s="57" customFormat="1" x14ac:dyDescent="0.2">
      <c r="A438" s="52"/>
      <c r="B438" s="68" t="s">
        <v>45</v>
      </c>
      <c r="C438" s="67" t="s">
        <v>30</v>
      </c>
      <c r="D438" s="67">
        <v>350</v>
      </c>
      <c r="E438" s="62" t="s">
        <v>32</v>
      </c>
      <c r="F438" s="67">
        <v>550</v>
      </c>
      <c r="G438" s="62" t="str">
        <f t="shared" si="16"/>
        <v>0235004550</v>
      </c>
      <c r="H438" s="62" t="str">
        <f t="shared" si="14"/>
        <v>AB0235004550</v>
      </c>
      <c r="I438" s="63">
        <v>-4.5049722863047023E-2</v>
      </c>
      <c r="J438" s="63">
        <v>-7.1560879393872637E-2</v>
      </c>
      <c r="K438" s="56"/>
      <c r="L438" s="56"/>
      <c r="M438" s="56"/>
      <c r="N438" s="56"/>
      <c r="O438" s="56"/>
      <c r="P438" s="58"/>
      <c r="Q438" s="56"/>
      <c r="R438" s="56"/>
      <c r="S438" s="56"/>
      <c r="T438" s="56"/>
    </row>
    <row r="439" spans="1:20" s="57" customFormat="1" x14ac:dyDescent="0.2">
      <c r="A439" s="52"/>
      <c r="B439" s="68" t="s">
        <v>45</v>
      </c>
      <c r="C439" s="67" t="s">
        <v>31</v>
      </c>
      <c r="D439" s="67">
        <v>350</v>
      </c>
      <c r="E439" s="62" t="s">
        <v>33</v>
      </c>
      <c r="F439" s="67">
        <v>550</v>
      </c>
      <c r="G439" s="62" t="str">
        <f t="shared" si="16"/>
        <v>0335005550</v>
      </c>
      <c r="H439" s="62" t="str">
        <f t="shared" si="14"/>
        <v>AB0335005550</v>
      </c>
      <c r="I439" s="63">
        <v>-5.4944779682666325E-2</v>
      </c>
      <c r="J439" s="63">
        <v>-8.2656811151450779E-2</v>
      </c>
      <c r="K439" s="56"/>
      <c r="L439" s="56"/>
      <c r="M439" s="56"/>
      <c r="N439" s="56"/>
      <c r="O439" s="56"/>
      <c r="P439" s="58"/>
      <c r="Q439" s="56"/>
      <c r="R439" s="56"/>
      <c r="S439" s="56"/>
      <c r="T439" s="56"/>
    </row>
    <row r="440" spans="1:20" s="57" customFormat="1" x14ac:dyDescent="0.2">
      <c r="A440" s="52"/>
      <c r="B440" s="68" t="s">
        <v>45</v>
      </c>
      <c r="C440" s="67" t="s">
        <v>32</v>
      </c>
      <c r="D440" s="67">
        <v>350</v>
      </c>
      <c r="E440" s="62" t="s">
        <v>34</v>
      </c>
      <c r="F440" s="67">
        <v>550</v>
      </c>
      <c r="G440" s="62" t="str">
        <f t="shared" si="16"/>
        <v>0435006550</v>
      </c>
      <c r="H440" s="62" t="str">
        <f t="shared" si="14"/>
        <v>AB0435006550</v>
      </c>
      <c r="I440" s="63">
        <v>-6.0754975147631764E-2</v>
      </c>
      <c r="J440" s="63">
        <v>-6.4646076708623129E-2</v>
      </c>
      <c r="K440" s="56"/>
      <c r="L440" s="56"/>
      <c r="M440" s="56"/>
      <c r="N440" s="56"/>
      <c r="O440" s="56"/>
      <c r="P440" s="58"/>
      <c r="Q440" s="56"/>
      <c r="R440" s="56"/>
      <c r="S440" s="56"/>
      <c r="T440" s="56"/>
    </row>
    <row r="441" spans="1:20" s="57" customFormat="1" x14ac:dyDescent="0.2">
      <c r="A441" s="52"/>
      <c r="B441" s="68" t="s">
        <v>45</v>
      </c>
      <c r="C441" s="67" t="s">
        <v>33</v>
      </c>
      <c r="D441" s="67">
        <v>350</v>
      </c>
      <c r="E441" s="62" t="s">
        <v>35</v>
      </c>
      <c r="F441" s="67">
        <v>550</v>
      </c>
      <c r="G441" s="62" t="str">
        <f t="shared" si="16"/>
        <v>0535007550</v>
      </c>
      <c r="H441" s="62" t="str">
        <f t="shared" si="14"/>
        <v>AB0535007550</v>
      </c>
      <c r="I441" s="63">
        <v>-6.3633469915941876E-2</v>
      </c>
      <c r="J441" s="63">
        <v>-7.0526816120911079E-2</v>
      </c>
      <c r="K441" s="56"/>
      <c r="L441" s="56"/>
      <c r="M441" s="56"/>
      <c r="N441" s="56"/>
      <c r="O441" s="56"/>
      <c r="P441" s="58"/>
      <c r="Q441" s="56"/>
      <c r="R441" s="56"/>
      <c r="S441" s="56"/>
      <c r="T441" s="56"/>
    </row>
    <row r="442" spans="1:20" s="57" customFormat="1" x14ac:dyDescent="0.2">
      <c r="A442" s="52"/>
      <c r="B442" s="68" t="s">
        <v>45</v>
      </c>
      <c r="C442" s="67" t="s">
        <v>34</v>
      </c>
      <c r="D442" s="67">
        <v>350</v>
      </c>
      <c r="E442" s="62" t="s">
        <v>36</v>
      </c>
      <c r="F442" s="67">
        <v>550</v>
      </c>
      <c r="G442" s="62" t="str">
        <f t="shared" si="16"/>
        <v>0635008550</v>
      </c>
      <c r="H442" s="62" t="str">
        <f t="shared" si="14"/>
        <v>AB0635008550</v>
      </c>
      <c r="I442" s="63">
        <v>-4.5906800879622942E-2</v>
      </c>
      <c r="J442" s="63">
        <v>-6.7583777500135778E-2</v>
      </c>
      <c r="K442" s="56"/>
      <c r="L442" s="56"/>
      <c r="M442" s="56"/>
      <c r="N442" s="56"/>
      <c r="O442" s="56"/>
      <c r="P442" s="58"/>
      <c r="Q442" s="56"/>
      <c r="R442" s="56"/>
      <c r="S442" s="56"/>
      <c r="T442" s="56"/>
    </row>
    <row r="443" spans="1:20" s="57" customFormat="1" x14ac:dyDescent="0.2">
      <c r="A443" s="52"/>
      <c r="B443" s="68" t="s">
        <v>45</v>
      </c>
      <c r="C443" s="67" t="s">
        <v>35</v>
      </c>
      <c r="D443" s="67">
        <v>350</v>
      </c>
      <c r="E443" s="62" t="s">
        <v>37</v>
      </c>
      <c r="F443" s="67">
        <v>550</v>
      </c>
      <c r="G443" s="62" t="str">
        <f t="shared" si="16"/>
        <v>0735009550</v>
      </c>
      <c r="H443" s="62" t="str">
        <f t="shared" si="14"/>
        <v>AB0735009550</v>
      </c>
      <c r="I443" s="63">
        <v>-2.5100297018169133E-2</v>
      </c>
      <c r="J443" s="63">
        <v>-2.8141367999046929E-2</v>
      </c>
      <c r="K443" s="56"/>
      <c r="L443" s="56"/>
      <c r="M443" s="56"/>
      <c r="N443" s="56"/>
      <c r="O443" s="56"/>
      <c r="P443" s="58"/>
      <c r="Q443" s="56"/>
      <c r="R443" s="56"/>
      <c r="S443" s="56"/>
      <c r="T443" s="56"/>
    </row>
    <row r="444" spans="1:20" s="57" customFormat="1" x14ac:dyDescent="0.2">
      <c r="A444" s="52"/>
      <c r="B444" s="68" t="s">
        <v>45</v>
      </c>
      <c r="C444" s="67" t="s">
        <v>36</v>
      </c>
      <c r="D444" s="67">
        <v>350</v>
      </c>
      <c r="E444" s="62" t="s">
        <v>25</v>
      </c>
      <c r="F444" s="67">
        <v>550</v>
      </c>
      <c r="G444" s="62" t="str">
        <f t="shared" si="16"/>
        <v>0835010550</v>
      </c>
      <c r="H444" s="62" t="str">
        <f t="shared" si="14"/>
        <v>AB0835010550</v>
      </c>
      <c r="I444" s="63">
        <v>-7.6793412045940285E-2</v>
      </c>
      <c r="J444" s="63">
        <v>-5.9882082284720695E-2</v>
      </c>
      <c r="K444" s="56"/>
      <c r="L444" s="56"/>
      <c r="M444" s="56"/>
      <c r="N444" s="56"/>
      <c r="O444" s="56"/>
      <c r="P444" s="58"/>
      <c r="Q444" s="56"/>
      <c r="R444" s="56"/>
      <c r="S444" s="56"/>
      <c r="T444" s="56"/>
    </row>
    <row r="445" spans="1:20" s="57" customFormat="1" x14ac:dyDescent="0.2">
      <c r="A445" s="52"/>
      <c r="B445" s="68" t="s">
        <v>45</v>
      </c>
      <c r="C445" s="67" t="s">
        <v>37</v>
      </c>
      <c r="D445" s="67">
        <v>350</v>
      </c>
      <c r="E445" s="62" t="s">
        <v>27</v>
      </c>
      <c r="F445" s="67">
        <v>550</v>
      </c>
      <c r="G445" s="62" t="str">
        <f t="shared" si="16"/>
        <v>0935011550</v>
      </c>
      <c r="H445" s="62" t="str">
        <f t="shared" si="14"/>
        <v>AB0935011550</v>
      </c>
      <c r="I445" s="63">
        <v>-0.1149389991893576</v>
      </c>
      <c r="J445" s="63">
        <v>-0.11600125617551645</v>
      </c>
      <c r="K445" s="56"/>
      <c r="L445" s="56"/>
      <c r="M445" s="56"/>
      <c r="N445" s="56"/>
      <c r="O445" s="56"/>
      <c r="P445" s="58"/>
      <c r="Q445" s="56"/>
      <c r="R445" s="56"/>
      <c r="S445" s="56"/>
      <c r="T445" s="56"/>
    </row>
    <row r="446" spans="1:20" s="57" customFormat="1" x14ac:dyDescent="0.2">
      <c r="A446" s="52"/>
      <c r="B446" s="68" t="s">
        <v>45</v>
      </c>
      <c r="C446" s="67" t="s">
        <v>25</v>
      </c>
      <c r="D446" s="67">
        <v>350</v>
      </c>
      <c r="E446" s="62" t="s">
        <v>28</v>
      </c>
      <c r="F446" s="67">
        <v>550</v>
      </c>
      <c r="G446" s="62" t="str">
        <f t="shared" si="16"/>
        <v>1035012550</v>
      </c>
      <c r="H446" s="62" t="str">
        <f t="shared" si="14"/>
        <v>AB1035012550</v>
      </c>
      <c r="I446" s="63">
        <v>-0.13044491300051053</v>
      </c>
      <c r="J446" s="63">
        <v>-0.14762145798401133</v>
      </c>
      <c r="K446" s="56"/>
      <c r="L446" s="56"/>
      <c r="M446" s="56"/>
      <c r="N446" s="56"/>
      <c r="O446" s="56"/>
      <c r="P446" s="58"/>
      <c r="Q446" s="56"/>
      <c r="R446" s="56"/>
      <c r="S446" s="56"/>
      <c r="T446" s="56"/>
    </row>
    <row r="447" spans="1:20" s="57" customFormat="1" x14ac:dyDescent="0.2">
      <c r="A447" s="43"/>
      <c r="B447" s="44" t="s">
        <v>45</v>
      </c>
      <c r="C447" s="65">
        <v>11</v>
      </c>
      <c r="D447" s="65">
        <v>450</v>
      </c>
      <c r="E447" s="60" t="s">
        <v>29</v>
      </c>
      <c r="F447" s="65">
        <v>650</v>
      </c>
      <c r="G447" s="60" t="str">
        <f t="shared" si="16"/>
        <v>1145001650</v>
      </c>
      <c r="H447" s="60" t="str">
        <f t="shared" si="14"/>
        <v>AB1145001650</v>
      </c>
      <c r="I447" s="45">
        <v>-0.16438161561992726</v>
      </c>
      <c r="J447" s="45">
        <v>-0.15202654444360705</v>
      </c>
      <c r="K447" s="54"/>
      <c r="L447" s="54"/>
      <c r="M447" s="54"/>
      <c r="N447" s="54"/>
      <c r="O447" s="54"/>
      <c r="P447" s="55"/>
      <c r="Q447" s="56"/>
      <c r="R447" s="56"/>
      <c r="S447" s="56"/>
      <c r="T447" s="56"/>
    </row>
    <row r="448" spans="1:20" s="57" customFormat="1" x14ac:dyDescent="0.2">
      <c r="A448" s="43"/>
      <c r="B448" s="44" t="s">
        <v>45</v>
      </c>
      <c r="C448" s="65" t="s">
        <v>28</v>
      </c>
      <c r="D448" s="65">
        <v>450</v>
      </c>
      <c r="E448" s="60" t="s">
        <v>30</v>
      </c>
      <c r="F448" s="65">
        <v>650</v>
      </c>
      <c r="G448" s="60" t="str">
        <f t="shared" si="16"/>
        <v>1245002650</v>
      </c>
      <c r="H448" s="60" t="str">
        <f t="shared" si="14"/>
        <v>AB1245002650</v>
      </c>
      <c r="I448" s="45">
        <v>-0.12120881158565706</v>
      </c>
      <c r="J448" s="45">
        <v>-9.1508076517282225E-2</v>
      </c>
      <c r="K448" s="54"/>
      <c r="L448" s="54"/>
      <c r="M448" s="54"/>
      <c r="N448" s="54"/>
      <c r="O448" s="54"/>
      <c r="P448" s="55"/>
      <c r="Q448" s="56"/>
      <c r="R448" s="56"/>
      <c r="S448" s="56"/>
      <c r="T448" s="56"/>
    </row>
    <row r="449" spans="1:20" s="57" customFormat="1" x14ac:dyDescent="0.2">
      <c r="A449" s="43"/>
      <c r="B449" s="44" t="s">
        <v>45</v>
      </c>
      <c r="C449" s="65" t="s">
        <v>29</v>
      </c>
      <c r="D449" s="65">
        <v>450</v>
      </c>
      <c r="E449" s="60" t="s">
        <v>31</v>
      </c>
      <c r="F449" s="65">
        <v>650</v>
      </c>
      <c r="G449" s="60" t="str">
        <f t="shared" si="16"/>
        <v>0145003650</v>
      </c>
      <c r="H449" s="60" t="str">
        <f t="shared" si="14"/>
        <v>AB0145003650</v>
      </c>
      <c r="I449" s="45">
        <v>-6.2903100042701915E-2</v>
      </c>
      <c r="J449" s="45">
        <v>-6.4393826833904849E-2</v>
      </c>
      <c r="K449" s="54"/>
      <c r="L449" s="54"/>
      <c r="M449" s="54"/>
      <c r="N449" s="54"/>
      <c r="O449" s="54"/>
      <c r="P449" s="55"/>
      <c r="Q449" s="56"/>
      <c r="R449" s="56"/>
      <c r="S449" s="56"/>
      <c r="T449" s="56"/>
    </row>
    <row r="450" spans="1:20" s="57" customFormat="1" x14ac:dyDescent="0.2">
      <c r="A450" s="43"/>
      <c r="B450" s="44" t="s">
        <v>45</v>
      </c>
      <c r="C450" s="65" t="s">
        <v>30</v>
      </c>
      <c r="D450" s="65">
        <v>450</v>
      </c>
      <c r="E450" s="60" t="s">
        <v>32</v>
      </c>
      <c r="F450" s="65">
        <v>650</v>
      </c>
      <c r="G450" s="60" t="str">
        <f t="shared" si="16"/>
        <v>0245004650</v>
      </c>
      <c r="H450" s="60" t="str">
        <f t="shared" ref="H450:H513" si="17">B450&amp;G450</f>
        <v>AB0245004650</v>
      </c>
      <c r="I450" s="45">
        <v>-7.7325479649059004E-2</v>
      </c>
      <c r="J450" s="45">
        <v>-0.10569417859017052</v>
      </c>
      <c r="K450" s="54"/>
      <c r="L450" s="54"/>
      <c r="M450" s="54"/>
      <c r="N450" s="54"/>
      <c r="O450" s="54"/>
      <c r="P450" s="55"/>
      <c r="Q450" s="56"/>
      <c r="R450" s="56"/>
      <c r="S450" s="56"/>
      <c r="T450" s="56"/>
    </row>
    <row r="451" spans="1:20" s="57" customFormat="1" x14ac:dyDescent="0.2">
      <c r="A451" s="43"/>
      <c r="B451" s="44" t="s">
        <v>45</v>
      </c>
      <c r="C451" s="65" t="s">
        <v>31</v>
      </c>
      <c r="D451" s="65">
        <v>450</v>
      </c>
      <c r="E451" s="60" t="s">
        <v>33</v>
      </c>
      <c r="F451" s="65">
        <v>650</v>
      </c>
      <c r="G451" s="60" t="str">
        <f t="shared" si="16"/>
        <v>0345005650</v>
      </c>
      <c r="H451" s="60" t="str">
        <f t="shared" si="17"/>
        <v>AB0345005650</v>
      </c>
      <c r="I451" s="45">
        <v>-8.6986259322120646E-2</v>
      </c>
      <c r="J451" s="45">
        <v>-0.11457015457480155</v>
      </c>
      <c r="K451" s="54"/>
      <c r="L451" s="54"/>
      <c r="M451" s="54"/>
      <c r="N451" s="54"/>
      <c r="O451" s="54"/>
      <c r="P451" s="55"/>
      <c r="Q451" s="56"/>
      <c r="R451" s="56"/>
      <c r="S451" s="56"/>
      <c r="T451" s="56"/>
    </row>
    <row r="452" spans="1:20" s="57" customFormat="1" x14ac:dyDescent="0.2">
      <c r="A452" s="43"/>
      <c r="B452" s="44" t="s">
        <v>45</v>
      </c>
      <c r="C452" s="65" t="s">
        <v>32</v>
      </c>
      <c r="D452" s="65">
        <v>450</v>
      </c>
      <c r="E452" s="60" t="s">
        <v>34</v>
      </c>
      <c r="F452" s="65">
        <v>650</v>
      </c>
      <c r="G452" s="60" t="str">
        <f t="shared" si="16"/>
        <v>0445006650</v>
      </c>
      <c r="H452" s="60" t="str">
        <f t="shared" si="17"/>
        <v>AB0445006650</v>
      </c>
      <c r="I452" s="45">
        <v>-8.6376002322682457E-2</v>
      </c>
      <c r="J452" s="45">
        <v>-0.10125078033284984</v>
      </c>
      <c r="K452" s="54"/>
      <c r="L452" s="54"/>
      <c r="M452" s="54"/>
      <c r="N452" s="54"/>
      <c r="O452" s="54"/>
      <c r="P452" s="55"/>
      <c r="Q452" s="56"/>
      <c r="R452" s="56"/>
      <c r="S452" s="56"/>
      <c r="T452" s="56"/>
    </row>
    <row r="453" spans="1:20" s="57" customFormat="1" x14ac:dyDescent="0.2">
      <c r="A453" s="43"/>
      <c r="B453" s="44" t="s">
        <v>45</v>
      </c>
      <c r="C453" s="65" t="s">
        <v>33</v>
      </c>
      <c r="D453" s="65">
        <v>450</v>
      </c>
      <c r="E453" s="60" t="s">
        <v>35</v>
      </c>
      <c r="F453" s="65">
        <v>650</v>
      </c>
      <c r="G453" s="60" t="str">
        <f t="shared" si="16"/>
        <v>0545007650</v>
      </c>
      <c r="H453" s="60" t="str">
        <f t="shared" si="17"/>
        <v>AB0545007650</v>
      </c>
      <c r="I453" s="45">
        <v>-8.6878812353226614E-2</v>
      </c>
      <c r="J453" s="45">
        <v>-9.7512883860083055E-2</v>
      </c>
      <c r="K453" s="54"/>
      <c r="L453" s="54"/>
      <c r="M453" s="54"/>
      <c r="N453" s="54"/>
      <c r="O453" s="54"/>
      <c r="P453" s="55"/>
      <c r="Q453" s="56"/>
      <c r="R453" s="56"/>
      <c r="S453" s="56"/>
      <c r="T453" s="56"/>
    </row>
    <row r="454" spans="1:20" s="57" customFormat="1" x14ac:dyDescent="0.2">
      <c r="A454" s="43"/>
      <c r="B454" s="44" t="s">
        <v>45</v>
      </c>
      <c r="C454" s="65" t="s">
        <v>34</v>
      </c>
      <c r="D454" s="65">
        <v>450</v>
      </c>
      <c r="E454" s="60" t="s">
        <v>36</v>
      </c>
      <c r="F454" s="65">
        <v>650</v>
      </c>
      <c r="G454" s="60" t="str">
        <f t="shared" si="16"/>
        <v>0645008650</v>
      </c>
      <c r="H454" s="60" t="str">
        <f t="shared" si="17"/>
        <v>AB0645008650</v>
      </c>
      <c r="I454" s="45">
        <v>-7.1711147915095544E-2</v>
      </c>
      <c r="J454" s="45">
        <v>-9.7267857762750404E-2</v>
      </c>
      <c r="K454" s="54"/>
      <c r="L454" s="54"/>
      <c r="M454" s="54"/>
      <c r="N454" s="54"/>
      <c r="O454" s="54"/>
      <c r="P454" s="55"/>
      <c r="Q454" s="56"/>
      <c r="R454" s="56"/>
      <c r="S454" s="56"/>
      <c r="T454" s="56"/>
    </row>
    <row r="455" spans="1:20" s="57" customFormat="1" x14ac:dyDescent="0.2">
      <c r="A455" s="43"/>
      <c r="B455" s="44" t="s">
        <v>45</v>
      </c>
      <c r="C455" s="65" t="s">
        <v>35</v>
      </c>
      <c r="D455" s="65">
        <v>450</v>
      </c>
      <c r="E455" s="60" t="s">
        <v>37</v>
      </c>
      <c r="F455" s="65">
        <v>650</v>
      </c>
      <c r="G455" s="60" t="str">
        <f t="shared" si="16"/>
        <v>0745009650</v>
      </c>
      <c r="H455" s="60" t="str">
        <f t="shared" si="17"/>
        <v>AB0745009650</v>
      </c>
      <c r="I455" s="45">
        <v>-6.2177723974180407E-2</v>
      </c>
      <c r="J455" s="45">
        <v>-7.4922159188090046E-2</v>
      </c>
      <c r="K455" s="54"/>
      <c r="L455" s="54"/>
      <c r="M455" s="54"/>
      <c r="N455" s="54"/>
      <c r="O455" s="54"/>
      <c r="P455" s="55"/>
      <c r="Q455" s="56"/>
      <c r="R455" s="56"/>
      <c r="S455" s="56"/>
      <c r="T455" s="56"/>
    </row>
    <row r="456" spans="1:20" s="57" customFormat="1" x14ac:dyDescent="0.2">
      <c r="A456" s="43"/>
      <c r="B456" s="44" t="s">
        <v>45</v>
      </c>
      <c r="C456" s="65" t="s">
        <v>36</v>
      </c>
      <c r="D456" s="65">
        <v>450</v>
      </c>
      <c r="E456" s="60" t="s">
        <v>25</v>
      </c>
      <c r="F456" s="65">
        <v>650</v>
      </c>
      <c r="G456" s="60" t="str">
        <f t="shared" si="16"/>
        <v>0845010650</v>
      </c>
      <c r="H456" s="60" t="str">
        <f t="shared" si="17"/>
        <v>AB0845010650</v>
      </c>
      <c r="I456" s="45">
        <v>-8.6249371990085047E-2</v>
      </c>
      <c r="J456" s="45">
        <v>-7.3299634911041564E-2</v>
      </c>
      <c r="K456" s="54"/>
      <c r="L456" s="54"/>
      <c r="M456" s="54"/>
      <c r="N456" s="54"/>
      <c r="O456" s="54"/>
      <c r="P456" s="55"/>
      <c r="Q456" s="56"/>
      <c r="R456" s="56"/>
      <c r="S456" s="56"/>
      <c r="T456" s="56"/>
    </row>
    <row r="457" spans="1:20" s="57" customFormat="1" x14ac:dyDescent="0.2">
      <c r="A457" s="43"/>
      <c r="B457" s="44" t="s">
        <v>45</v>
      </c>
      <c r="C457" s="65" t="s">
        <v>37</v>
      </c>
      <c r="D457" s="65">
        <v>450</v>
      </c>
      <c r="E457" s="60" t="s">
        <v>27</v>
      </c>
      <c r="F457" s="65">
        <v>650</v>
      </c>
      <c r="G457" s="60" t="str">
        <f t="shared" si="16"/>
        <v>0945011650</v>
      </c>
      <c r="H457" s="60" t="str">
        <f t="shared" si="17"/>
        <v>AB0945011650</v>
      </c>
      <c r="I457" s="45">
        <v>-0.12995317124103037</v>
      </c>
      <c r="J457" s="45">
        <v>-0.12187506435417728</v>
      </c>
      <c r="K457" s="54"/>
      <c r="L457" s="54"/>
      <c r="M457" s="54"/>
      <c r="N457" s="54"/>
      <c r="O457" s="54"/>
      <c r="P457" s="55"/>
      <c r="Q457" s="56"/>
      <c r="R457" s="56"/>
      <c r="S457" s="56"/>
      <c r="T457" s="56"/>
    </row>
    <row r="458" spans="1:20" s="57" customFormat="1" x14ac:dyDescent="0.2">
      <c r="A458" s="43"/>
      <c r="B458" s="44" t="s">
        <v>45</v>
      </c>
      <c r="C458" s="65" t="s">
        <v>25</v>
      </c>
      <c r="D458" s="65">
        <v>450</v>
      </c>
      <c r="E458" s="60" t="s">
        <v>28</v>
      </c>
      <c r="F458" s="65">
        <v>650</v>
      </c>
      <c r="G458" s="60" t="str">
        <f t="shared" si="16"/>
        <v>1045012650</v>
      </c>
      <c r="H458" s="60" t="str">
        <f t="shared" si="17"/>
        <v>AB1045012650</v>
      </c>
      <c r="I458" s="45">
        <v>-0.14565792040658859</v>
      </c>
      <c r="J458" s="45">
        <v>-0.15211581353481884</v>
      </c>
      <c r="K458" s="54"/>
      <c r="L458" s="54"/>
      <c r="M458" s="54"/>
      <c r="N458" s="54"/>
      <c r="O458" s="54"/>
      <c r="P458" s="55"/>
      <c r="Q458" s="56"/>
      <c r="R458" s="56"/>
      <c r="S458" s="56"/>
      <c r="T458" s="56"/>
    </row>
    <row r="459" spans="1:20" s="61" customFormat="1" x14ac:dyDescent="0.2">
      <c r="A459" s="43" t="s">
        <v>46</v>
      </c>
      <c r="B459" s="44" t="s">
        <v>73</v>
      </c>
      <c r="C459" s="44" t="s">
        <v>28</v>
      </c>
      <c r="D459" s="44" t="s">
        <v>26</v>
      </c>
      <c r="E459" s="44" t="s">
        <v>29</v>
      </c>
      <c r="F459" s="59" t="s">
        <v>26</v>
      </c>
      <c r="G459" s="44" t="str">
        <f t="shared" si="16"/>
        <v>1235001350</v>
      </c>
      <c r="H459" s="60" t="str">
        <f t="shared" si="17"/>
        <v>SK1235001350</v>
      </c>
      <c r="I459" s="45">
        <v>-3.6674914836494134E-2</v>
      </c>
      <c r="J459" s="45">
        <v>9.0674039219583273E-3</v>
      </c>
      <c r="K459" s="45"/>
      <c r="L459" s="45"/>
      <c r="M459" s="45"/>
      <c r="N459" s="45"/>
      <c r="O459" s="45"/>
      <c r="P459" s="47"/>
      <c r="Q459" s="48"/>
      <c r="R459" s="48"/>
      <c r="S459" s="48"/>
      <c r="T459" s="48"/>
    </row>
    <row r="460" spans="1:20" s="61" customFormat="1" x14ac:dyDescent="0.2">
      <c r="A460" s="43"/>
      <c r="B460" s="44" t="s">
        <v>73</v>
      </c>
      <c r="C460" s="44" t="s">
        <v>29</v>
      </c>
      <c r="D460" s="44" t="s">
        <v>26</v>
      </c>
      <c r="E460" s="44" t="s">
        <v>30</v>
      </c>
      <c r="F460" s="59" t="s">
        <v>26</v>
      </c>
      <c r="G460" s="44" t="str">
        <f t="shared" si="16"/>
        <v>0135002350</v>
      </c>
      <c r="H460" s="60" t="str">
        <f t="shared" si="17"/>
        <v>SK0135002350</v>
      </c>
      <c r="I460" s="45">
        <v>2.7158158629817242E-2</v>
      </c>
      <c r="J460" s="45">
        <v>3.9994489194483319E-2</v>
      </c>
      <c r="K460" s="45"/>
      <c r="L460" s="45"/>
      <c r="M460" s="45"/>
      <c r="N460" s="45"/>
      <c r="O460" s="45"/>
      <c r="P460" s="47"/>
      <c r="Q460" s="48"/>
      <c r="R460" s="48"/>
      <c r="S460" s="48"/>
      <c r="T460" s="48"/>
    </row>
    <row r="461" spans="1:20" s="61" customFormat="1" x14ac:dyDescent="0.2">
      <c r="A461" s="43"/>
      <c r="B461" s="44" t="s">
        <v>73</v>
      </c>
      <c r="C461" s="44" t="s">
        <v>30</v>
      </c>
      <c r="D461" s="44" t="s">
        <v>26</v>
      </c>
      <c r="E461" s="44" t="s">
        <v>31</v>
      </c>
      <c r="F461" s="59" t="s">
        <v>26</v>
      </c>
      <c r="G461" s="44" t="str">
        <f t="shared" si="16"/>
        <v>0235003350</v>
      </c>
      <c r="H461" s="60" t="str">
        <f t="shared" si="17"/>
        <v>SK0235003350</v>
      </c>
      <c r="I461" s="45">
        <v>2.3306600941537803E-2</v>
      </c>
      <c r="J461" s="45">
        <v>1.6137784876526728E-3</v>
      </c>
      <c r="K461" s="45"/>
      <c r="L461" s="45"/>
      <c r="M461" s="45"/>
      <c r="N461" s="45"/>
      <c r="O461" s="45"/>
      <c r="P461" s="47"/>
      <c r="Q461" s="48"/>
      <c r="R461" s="48"/>
      <c r="S461" s="48"/>
      <c r="T461" s="48"/>
    </row>
    <row r="462" spans="1:20" s="61" customFormat="1" x14ac:dyDescent="0.2">
      <c r="A462" s="43"/>
      <c r="B462" s="44" t="s">
        <v>73</v>
      </c>
      <c r="C462" s="44" t="s">
        <v>31</v>
      </c>
      <c r="D462" s="44" t="s">
        <v>26</v>
      </c>
      <c r="E462" s="44" t="s">
        <v>32</v>
      </c>
      <c r="F462" s="59" t="s">
        <v>26</v>
      </c>
      <c r="G462" s="44" t="str">
        <f t="shared" si="16"/>
        <v>0335004350</v>
      </c>
      <c r="H462" s="60" t="str">
        <f t="shared" si="17"/>
        <v>SK0335004350</v>
      </c>
      <c r="I462" s="45">
        <v>-3.1125883465626246E-2</v>
      </c>
      <c r="J462" s="45">
        <v>-3.4920045587119565E-2</v>
      </c>
      <c r="K462" s="45"/>
      <c r="L462" s="45"/>
      <c r="M462" s="45"/>
      <c r="N462" s="45"/>
      <c r="O462" s="45"/>
      <c r="P462" s="47"/>
      <c r="Q462" s="48"/>
      <c r="R462" s="48"/>
      <c r="S462" s="48"/>
      <c r="T462" s="48"/>
    </row>
    <row r="463" spans="1:20" s="61" customFormat="1" x14ac:dyDescent="0.2">
      <c r="A463" s="43"/>
      <c r="B463" s="44" t="s">
        <v>73</v>
      </c>
      <c r="C463" s="44" t="s">
        <v>32</v>
      </c>
      <c r="D463" s="44" t="s">
        <v>26</v>
      </c>
      <c r="E463" s="44" t="s">
        <v>33</v>
      </c>
      <c r="F463" s="59" t="s">
        <v>26</v>
      </c>
      <c r="G463" s="44" t="str">
        <f t="shared" ref="G463:G526" si="18">C463&amp;D463&amp;E463&amp;F463</f>
        <v>0435005350</v>
      </c>
      <c r="H463" s="60" t="str">
        <f t="shared" si="17"/>
        <v>SK0435005350</v>
      </c>
      <c r="I463" s="45">
        <v>4.3370249001517258E-3</v>
      </c>
      <c r="J463" s="45">
        <v>-3.6274741230991059E-3</v>
      </c>
      <c r="K463" s="45"/>
      <c r="L463" s="45"/>
      <c r="M463" s="45"/>
      <c r="N463" s="45"/>
      <c r="O463" s="45"/>
      <c r="P463" s="47"/>
      <c r="Q463" s="48"/>
      <c r="R463" s="48"/>
      <c r="S463" s="48"/>
      <c r="T463" s="48"/>
    </row>
    <row r="464" spans="1:20" s="61" customFormat="1" x14ac:dyDescent="0.2">
      <c r="A464" s="43"/>
      <c r="B464" s="44" t="s">
        <v>73</v>
      </c>
      <c r="C464" s="44" t="s">
        <v>33</v>
      </c>
      <c r="D464" s="44" t="s">
        <v>26</v>
      </c>
      <c r="E464" s="44" t="s">
        <v>34</v>
      </c>
      <c r="F464" s="59" t="s">
        <v>26</v>
      </c>
      <c r="G464" s="44" t="str">
        <f t="shared" si="18"/>
        <v>0535006350</v>
      </c>
      <c r="H464" s="60" t="str">
        <f t="shared" si="17"/>
        <v>SK0535006350</v>
      </c>
      <c r="I464" s="45">
        <v>-2.2086617779274058E-2</v>
      </c>
      <c r="J464" s="45">
        <v>-4.8515490076476452E-2</v>
      </c>
      <c r="K464" s="45"/>
      <c r="L464" s="45"/>
      <c r="M464" s="45"/>
      <c r="N464" s="45"/>
      <c r="O464" s="45"/>
      <c r="P464" s="47"/>
      <c r="Q464" s="48"/>
      <c r="R464" s="48"/>
      <c r="S464" s="48"/>
      <c r="T464" s="48"/>
    </row>
    <row r="465" spans="1:20" s="61" customFormat="1" x14ac:dyDescent="0.2">
      <c r="A465" s="43"/>
      <c r="B465" s="44" t="s">
        <v>73</v>
      </c>
      <c r="C465" s="44" t="s">
        <v>34</v>
      </c>
      <c r="D465" s="44" t="s">
        <v>26</v>
      </c>
      <c r="E465" s="44" t="s">
        <v>35</v>
      </c>
      <c r="F465" s="59" t="s">
        <v>26</v>
      </c>
      <c r="G465" s="44" t="str">
        <f t="shared" si="18"/>
        <v>0635007350</v>
      </c>
      <c r="H465" s="60" t="str">
        <f t="shared" si="17"/>
        <v>SK0635007350</v>
      </c>
      <c r="I465" s="45">
        <v>-5.4692195186810177E-2</v>
      </c>
      <c r="J465" s="45"/>
      <c r="K465" s="45"/>
      <c r="L465" s="45"/>
      <c r="M465" s="45"/>
      <c r="N465" s="45"/>
      <c r="O465" s="45"/>
      <c r="P465" s="47"/>
      <c r="Q465" s="48"/>
      <c r="R465" s="48"/>
      <c r="S465" s="48"/>
      <c r="T465" s="48"/>
    </row>
    <row r="466" spans="1:20" s="61" customFormat="1" x14ac:dyDescent="0.2">
      <c r="A466" s="43"/>
      <c r="B466" s="44" t="s">
        <v>73</v>
      </c>
      <c r="C466" s="44" t="s">
        <v>35</v>
      </c>
      <c r="D466" s="44" t="s">
        <v>26</v>
      </c>
      <c r="E466" s="44" t="s">
        <v>36</v>
      </c>
      <c r="F466" s="59" t="s">
        <v>26</v>
      </c>
      <c r="G466" s="44" t="str">
        <f t="shared" si="18"/>
        <v>0735008350</v>
      </c>
      <c r="H466" s="60" t="str">
        <f t="shared" si="17"/>
        <v>SK0735008350</v>
      </c>
      <c r="I466" s="45">
        <v>8.7599114765024355E-2</v>
      </c>
      <c r="J466" s="45"/>
      <c r="K466" s="45"/>
      <c r="L466" s="45"/>
      <c r="M466" s="45"/>
      <c r="N466" s="45"/>
      <c r="O466" s="45"/>
      <c r="P466" s="47"/>
      <c r="Q466" s="48"/>
      <c r="R466" s="48"/>
      <c r="S466" s="48"/>
      <c r="T466" s="48"/>
    </row>
    <row r="467" spans="1:20" s="61" customFormat="1" x14ac:dyDescent="0.2">
      <c r="A467" s="43"/>
      <c r="B467" s="44" t="s">
        <v>73</v>
      </c>
      <c r="C467" s="44" t="s">
        <v>36</v>
      </c>
      <c r="D467" s="44" t="s">
        <v>26</v>
      </c>
      <c r="E467" s="44" t="s">
        <v>37</v>
      </c>
      <c r="F467" s="59" t="s">
        <v>26</v>
      </c>
      <c r="G467" s="44" t="str">
        <f t="shared" si="18"/>
        <v>0835009350</v>
      </c>
      <c r="H467" s="60" t="str">
        <f t="shared" si="17"/>
        <v>SK0835009350</v>
      </c>
      <c r="I467" s="45">
        <v>6.5046693842122541E-2</v>
      </c>
      <c r="J467" s="45">
        <v>7.6571394305670032E-2</v>
      </c>
      <c r="K467" s="45"/>
      <c r="L467" s="45"/>
      <c r="M467" s="45"/>
      <c r="N467" s="45"/>
      <c r="O467" s="45"/>
      <c r="P467" s="47"/>
      <c r="Q467" s="48"/>
      <c r="R467" s="48"/>
      <c r="S467" s="48"/>
      <c r="T467" s="48"/>
    </row>
    <row r="468" spans="1:20" s="61" customFormat="1" x14ac:dyDescent="0.2">
      <c r="A468" s="43"/>
      <c r="B468" s="44" t="s">
        <v>73</v>
      </c>
      <c r="C468" s="44" t="s">
        <v>37</v>
      </c>
      <c r="D468" s="44" t="s">
        <v>26</v>
      </c>
      <c r="E468" s="44" t="s">
        <v>25</v>
      </c>
      <c r="F468" s="59" t="s">
        <v>26</v>
      </c>
      <c r="G468" s="44" t="str">
        <f t="shared" si="18"/>
        <v>0935010350</v>
      </c>
      <c r="H468" s="60" t="str">
        <f t="shared" si="17"/>
        <v>SK0935010350</v>
      </c>
      <c r="I468" s="45">
        <v>1.9338933608827748E-2</v>
      </c>
      <c r="J468" s="45">
        <v>3.7008484021653465E-2</v>
      </c>
      <c r="K468" s="45"/>
      <c r="L468" s="45"/>
      <c r="M468" s="45"/>
      <c r="N468" s="45"/>
      <c r="O468" s="45"/>
      <c r="P468" s="47"/>
      <c r="Q468" s="48"/>
      <c r="R468" s="48"/>
      <c r="S468" s="48"/>
      <c r="T468" s="48"/>
    </row>
    <row r="469" spans="1:20" s="61" customFormat="1" x14ac:dyDescent="0.2">
      <c r="A469" s="43"/>
      <c r="B469" s="44" t="s">
        <v>73</v>
      </c>
      <c r="C469" s="44" t="s">
        <v>25</v>
      </c>
      <c r="D469" s="44" t="s">
        <v>26</v>
      </c>
      <c r="E469" s="44" t="s">
        <v>27</v>
      </c>
      <c r="F469" s="59" t="s">
        <v>26</v>
      </c>
      <c r="G469" s="44" t="str">
        <f t="shared" si="18"/>
        <v>1035011350</v>
      </c>
      <c r="H469" s="60" t="str">
        <f t="shared" si="17"/>
        <v>SK1035011350</v>
      </c>
      <c r="I469" s="45">
        <v>6.6148917602530718E-3</v>
      </c>
      <c r="J469" s="45">
        <v>1.5541730743185322E-2</v>
      </c>
      <c r="K469" s="45"/>
      <c r="L469" s="45"/>
      <c r="M469" s="45"/>
      <c r="N469" s="45"/>
      <c r="O469" s="45"/>
      <c r="P469" s="47"/>
      <c r="Q469" s="48"/>
      <c r="R469" s="48"/>
      <c r="S469" s="48"/>
      <c r="T469" s="48"/>
    </row>
    <row r="470" spans="1:20" s="61" customFormat="1" x14ac:dyDescent="0.2">
      <c r="A470" s="43"/>
      <c r="B470" s="44" t="s">
        <v>73</v>
      </c>
      <c r="C470" s="44" t="s">
        <v>27</v>
      </c>
      <c r="D470" s="44" t="s">
        <v>26</v>
      </c>
      <c r="E470" s="44" t="s">
        <v>28</v>
      </c>
      <c r="F470" s="59" t="s">
        <v>26</v>
      </c>
      <c r="G470" s="44" t="str">
        <f t="shared" si="18"/>
        <v>1135012350</v>
      </c>
      <c r="H470" s="60" t="str">
        <f t="shared" si="17"/>
        <v>SK1135012350</v>
      </c>
      <c r="I470" s="45">
        <v>-3.250789465097631E-2</v>
      </c>
      <c r="J470" s="45">
        <v>-2.6837507730874566E-2</v>
      </c>
      <c r="K470" s="45"/>
      <c r="L470" s="45"/>
      <c r="M470" s="45"/>
      <c r="N470" s="45"/>
      <c r="O470" s="45"/>
      <c r="P470" s="47"/>
      <c r="Q470" s="48"/>
      <c r="R470" s="48"/>
      <c r="S470" s="48"/>
      <c r="T470" s="48"/>
    </row>
    <row r="471" spans="1:20" s="61" customFormat="1" x14ac:dyDescent="0.2">
      <c r="A471" s="53"/>
      <c r="B471" s="49" t="s">
        <v>73</v>
      </c>
      <c r="C471" s="49" t="s">
        <v>28</v>
      </c>
      <c r="D471" s="49" t="s">
        <v>39</v>
      </c>
      <c r="E471" s="49" t="s">
        <v>29</v>
      </c>
      <c r="F471" s="50" t="s">
        <v>39</v>
      </c>
      <c r="G471" s="49" t="str">
        <f t="shared" si="18"/>
        <v>1245001450</v>
      </c>
      <c r="H471" s="62" t="str">
        <f t="shared" si="17"/>
        <v>SK1245001450</v>
      </c>
      <c r="I471" s="63">
        <v>-1.5380326500265195E-2</v>
      </c>
      <c r="J471" s="63">
        <v>2.5299962288722177E-2</v>
      </c>
      <c r="K471" s="48"/>
      <c r="L471" s="48"/>
      <c r="M471" s="48"/>
      <c r="N471" s="48"/>
      <c r="O471" s="48"/>
      <c r="P471" s="64"/>
      <c r="Q471" s="48"/>
      <c r="R471" s="48"/>
      <c r="S471" s="48"/>
      <c r="T471" s="48"/>
    </row>
    <row r="472" spans="1:20" s="61" customFormat="1" x14ac:dyDescent="0.2">
      <c r="A472" s="53"/>
      <c r="B472" s="49" t="s">
        <v>73</v>
      </c>
      <c r="C472" s="49" t="s">
        <v>29</v>
      </c>
      <c r="D472" s="49" t="s">
        <v>39</v>
      </c>
      <c r="E472" s="49" t="s">
        <v>30</v>
      </c>
      <c r="F472" s="50" t="s">
        <v>39</v>
      </c>
      <c r="G472" s="49" t="str">
        <f t="shared" si="18"/>
        <v>0145002450</v>
      </c>
      <c r="H472" s="62" t="str">
        <f t="shared" si="17"/>
        <v>SK0145002450</v>
      </c>
      <c r="I472" s="63">
        <v>3.2408620198515661E-2</v>
      </c>
      <c r="J472" s="63">
        <v>4.0937029097192809E-2</v>
      </c>
      <c r="K472" s="48"/>
      <c r="L472" s="48"/>
      <c r="M472" s="48"/>
      <c r="N472" s="48"/>
      <c r="O472" s="48"/>
      <c r="P472" s="64"/>
      <c r="Q472" s="48"/>
      <c r="R472" s="48"/>
      <c r="S472" s="48"/>
      <c r="T472" s="48"/>
    </row>
    <row r="473" spans="1:20" s="61" customFormat="1" x14ac:dyDescent="0.2">
      <c r="A473" s="53"/>
      <c r="B473" s="49" t="s">
        <v>73</v>
      </c>
      <c r="C473" s="49" t="s">
        <v>30</v>
      </c>
      <c r="D473" s="49" t="s">
        <v>39</v>
      </c>
      <c r="E473" s="49" t="s">
        <v>31</v>
      </c>
      <c r="F473" s="50" t="s">
        <v>39</v>
      </c>
      <c r="G473" s="49" t="str">
        <f t="shared" si="18"/>
        <v>0245003450</v>
      </c>
      <c r="H473" s="62" t="str">
        <f t="shared" si="17"/>
        <v>SK0245003450</v>
      </c>
      <c r="I473" s="63">
        <v>1.5347917317303728E-2</v>
      </c>
      <c r="J473" s="63">
        <v>3.1539349036688868E-3</v>
      </c>
      <c r="K473" s="48"/>
      <c r="L473" s="48"/>
      <c r="M473" s="48"/>
      <c r="N473" s="48"/>
      <c r="O473" s="48"/>
      <c r="P473" s="64"/>
      <c r="Q473" s="48"/>
      <c r="R473" s="48"/>
      <c r="S473" s="48"/>
      <c r="T473" s="48"/>
    </row>
    <row r="474" spans="1:20" s="61" customFormat="1" x14ac:dyDescent="0.2">
      <c r="A474" s="53"/>
      <c r="B474" s="49" t="s">
        <v>73</v>
      </c>
      <c r="C474" s="49" t="s">
        <v>31</v>
      </c>
      <c r="D474" s="49" t="s">
        <v>39</v>
      </c>
      <c r="E474" s="49" t="s">
        <v>32</v>
      </c>
      <c r="F474" s="50" t="s">
        <v>39</v>
      </c>
      <c r="G474" s="61" t="str">
        <f t="shared" si="18"/>
        <v>0345004450</v>
      </c>
      <c r="H474" s="62" t="str">
        <f t="shared" si="17"/>
        <v>SK0345004450</v>
      </c>
      <c r="I474" s="63">
        <v>-1.1931966166374375E-2</v>
      </c>
      <c r="J474" s="63">
        <v>-1.9530900590939492E-2</v>
      </c>
      <c r="K474" s="48"/>
      <c r="L474" s="48"/>
      <c r="M474" s="48"/>
      <c r="N474" s="48"/>
      <c r="O474" s="48"/>
      <c r="P474" s="64"/>
      <c r="Q474" s="48"/>
      <c r="R474" s="48"/>
      <c r="S474" s="48"/>
      <c r="T474" s="48"/>
    </row>
    <row r="475" spans="1:20" s="61" customFormat="1" x14ac:dyDescent="0.2">
      <c r="A475" s="53"/>
      <c r="B475" s="49" t="s">
        <v>73</v>
      </c>
      <c r="C475" s="49" t="s">
        <v>32</v>
      </c>
      <c r="D475" s="49" t="s">
        <v>39</v>
      </c>
      <c r="E475" s="49" t="s">
        <v>33</v>
      </c>
      <c r="F475" s="50" t="s">
        <v>39</v>
      </c>
      <c r="G475" s="49" t="str">
        <f t="shared" si="18"/>
        <v>0445005450</v>
      </c>
      <c r="H475" s="62" t="str">
        <f t="shared" si="17"/>
        <v>SK0445005450</v>
      </c>
      <c r="I475" s="63">
        <v>-3.8638462830334563E-3</v>
      </c>
      <c r="J475" s="63">
        <v>-4.852160987908305E-3</v>
      </c>
      <c r="K475" s="48"/>
      <c r="L475" s="48"/>
      <c r="M475" s="48"/>
      <c r="N475" s="48"/>
      <c r="O475" s="48"/>
      <c r="P475" s="64"/>
      <c r="Q475" s="48"/>
      <c r="R475" s="48"/>
      <c r="S475" s="48"/>
      <c r="T475" s="48"/>
    </row>
    <row r="476" spans="1:20" s="61" customFormat="1" x14ac:dyDescent="0.2">
      <c r="A476" s="53"/>
      <c r="B476" s="49" t="s">
        <v>73</v>
      </c>
      <c r="C476" s="49" t="s">
        <v>33</v>
      </c>
      <c r="D476" s="49" t="s">
        <v>39</v>
      </c>
      <c r="E476" s="49" t="s">
        <v>34</v>
      </c>
      <c r="F476" s="50" t="s">
        <v>39</v>
      </c>
      <c r="G476" s="49" t="str">
        <f t="shared" si="18"/>
        <v>0545006450</v>
      </c>
      <c r="H476" s="62" t="str">
        <f t="shared" si="17"/>
        <v>SK0545006450</v>
      </c>
      <c r="I476" s="63">
        <v>-1.9462966362666301E-2</v>
      </c>
      <c r="J476" s="63">
        <v>-2.6769265324058055E-2</v>
      </c>
      <c r="K476" s="48"/>
      <c r="L476" s="48"/>
      <c r="M476" s="48"/>
      <c r="N476" s="48"/>
      <c r="O476" s="48"/>
      <c r="P476" s="64"/>
      <c r="Q476" s="48"/>
      <c r="R476" s="48"/>
      <c r="S476" s="48"/>
      <c r="T476" s="48"/>
    </row>
    <row r="477" spans="1:20" s="61" customFormat="1" x14ac:dyDescent="0.2">
      <c r="A477" s="53"/>
      <c r="B477" s="49" t="s">
        <v>73</v>
      </c>
      <c r="C477" s="49" t="s">
        <v>34</v>
      </c>
      <c r="D477" s="49" t="s">
        <v>39</v>
      </c>
      <c r="E477" s="49" t="s">
        <v>35</v>
      </c>
      <c r="F477" s="50" t="s">
        <v>39</v>
      </c>
      <c r="G477" s="49" t="str">
        <f t="shared" si="18"/>
        <v>0645007450</v>
      </c>
      <c r="H477" s="62" t="str">
        <f t="shared" si="17"/>
        <v>SK0645007450</v>
      </c>
      <c r="I477" s="63">
        <v>-1.9689881580368476E-3</v>
      </c>
      <c r="J477" s="63">
        <v>1.2624666043845822E-2</v>
      </c>
      <c r="K477" s="48"/>
      <c r="L477" s="48"/>
      <c r="M477" s="48"/>
      <c r="N477" s="48"/>
      <c r="O477" s="48"/>
      <c r="P477" s="64"/>
      <c r="Q477" s="48"/>
      <c r="R477" s="48"/>
      <c r="S477" s="48"/>
      <c r="T477" s="48"/>
    </row>
    <row r="478" spans="1:20" s="61" customFormat="1" x14ac:dyDescent="0.2">
      <c r="A478" s="53"/>
      <c r="B478" s="49" t="s">
        <v>73</v>
      </c>
      <c r="C478" s="49" t="s">
        <v>35</v>
      </c>
      <c r="D478" s="49" t="s">
        <v>39</v>
      </c>
      <c r="E478" s="49" t="s">
        <v>36</v>
      </c>
      <c r="F478" s="50" t="s">
        <v>39</v>
      </c>
      <c r="G478" s="49" t="str">
        <f t="shared" si="18"/>
        <v>0745008450</v>
      </c>
      <c r="H478" s="62" t="str">
        <f t="shared" si="17"/>
        <v>SK0745008450</v>
      </c>
      <c r="I478" s="63">
        <v>2.2047223452903924E-2</v>
      </c>
      <c r="J478" s="63">
        <v>2.6997373866667895E-2</v>
      </c>
      <c r="K478" s="48"/>
      <c r="L478" s="48"/>
      <c r="M478" s="48"/>
      <c r="N478" s="48"/>
      <c r="O478" s="48"/>
      <c r="P478" s="64"/>
      <c r="Q478" s="48"/>
      <c r="R478" s="48"/>
      <c r="S478" s="48"/>
      <c r="T478" s="48"/>
    </row>
    <row r="479" spans="1:20" s="61" customFormat="1" x14ac:dyDescent="0.2">
      <c r="A479" s="53"/>
      <c r="B479" s="49" t="s">
        <v>73</v>
      </c>
      <c r="C479" s="49" t="s">
        <v>36</v>
      </c>
      <c r="D479" s="49" t="s">
        <v>39</v>
      </c>
      <c r="E479" s="49" t="s">
        <v>37</v>
      </c>
      <c r="F479" s="50" t="s">
        <v>39</v>
      </c>
      <c r="G479" s="61" t="str">
        <f t="shared" si="18"/>
        <v>0845009450</v>
      </c>
      <c r="H479" s="62" t="str">
        <f t="shared" si="17"/>
        <v>SK0845009450</v>
      </c>
      <c r="I479" s="63">
        <v>4.2962961338079433E-2</v>
      </c>
      <c r="J479" s="63">
        <v>5.1207283569881995E-2</v>
      </c>
      <c r="K479" s="48"/>
      <c r="L479" s="48"/>
      <c r="M479" s="48"/>
      <c r="N479" s="48"/>
      <c r="O479" s="48"/>
      <c r="P479" s="64"/>
      <c r="Q479" s="48"/>
      <c r="R479" s="48"/>
      <c r="S479" s="48"/>
      <c r="T479" s="48"/>
    </row>
    <row r="480" spans="1:20" s="61" customFormat="1" x14ac:dyDescent="0.2">
      <c r="A480" s="53"/>
      <c r="B480" s="49" t="s">
        <v>73</v>
      </c>
      <c r="C480" s="49" t="s">
        <v>37</v>
      </c>
      <c r="D480" s="49" t="s">
        <v>39</v>
      </c>
      <c r="E480" s="49" t="s">
        <v>25</v>
      </c>
      <c r="F480" s="50" t="s">
        <v>39</v>
      </c>
      <c r="G480" s="49" t="str">
        <f t="shared" si="18"/>
        <v>0945010450</v>
      </c>
      <c r="H480" s="62" t="str">
        <f t="shared" si="17"/>
        <v>SK0945010450</v>
      </c>
      <c r="I480" s="63">
        <v>1.5920385578907882E-2</v>
      </c>
      <c r="J480" s="63">
        <v>3.7382916618741976E-2</v>
      </c>
      <c r="K480" s="48"/>
      <c r="L480" s="48"/>
      <c r="M480" s="48"/>
      <c r="N480" s="48"/>
      <c r="O480" s="48"/>
      <c r="P480" s="64"/>
      <c r="Q480" s="48"/>
      <c r="R480" s="48"/>
      <c r="S480" s="48"/>
      <c r="T480" s="48"/>
    </row>
    <row r="481" spans="1:20" s="61" customFormat="1" x14ac:dyDescent="0.2">
      <c r="A481" s="53"/>
      <c r="B481" s="49" t="s">
        <v>73</v>
      </c>
      <c r="C481" s="49" t="s">
        <v>25</v>
      </c>
      <c r="D481" s="49" t="s">
        <v>39</v>
      </c>
      <c r="E481" s="49" t="s">
        <v>27</v>
      </c>
      <c r="F481" s="50" t="s">
        <v>39</v>
      </c>
      <c r="G481" s="49" t="str">
        <f t="shared" si="18"/>
        <v>1045011450</v>
      </c>
      <c r="H481" s="62" t="str">
        <f t="shared" si="17"/>
        <v>SK1045011450</v>
      </c>
      <c r="I481" s="63">
        <v>1.3643197660045547E-2</v>
      </c>
      <c r="J481" s="63">
        <v>1.5833638090646661E-2</v>
      </c>
      <c r="K481" s="48"/>
      <c r="L481" s="48"/>
      <c r="M481" s="48"/>
      <c r="N481" s="48"/>
      <c r="O481" s="48"/>
      <c r="P481" s="64"/>
      <c r="Q481" s="48"/>
      <c r="R481" s="48"/>
      <c r="S481" s="48"/>
      <c r="T481" s="48"/>
    </row>
    <row r="482" spans="1:20" s="61" customFormat="1" x14ac:dyDescent="0.2">
      <c r="A482" s="53"/>
      <c r="B482" s="49" t="s">
        <v>73</v>
      </c>
      <c r="C482" s="49" t="s">
        <v>27</v>
      </c>
      <c r="D482" s="49" t="s">
        <v>39</v>
      </c>
      <c r="E482" s="49" t="s">
        <v>28</v>
      </c>
      <c r="F482" s="50" t="s">
        <v>39</v>
      </c>
      <c r="G482" s="49" t="str">
        <f t="shared" si="18"/>
        <v>1145012450</v>
      </c>
      <c r="H482" s="62" t="str">
        <f t="shared" si="17"/>
        <v>SK1145012450</v>
      </c>
      <c r="I482" s="63">
        <v>-2.5789888443243515E-2</v>
      </c>
      <c r="J482" s="63">
        <v>-1.3643637797002506E-2</v>
      </c>
      <c r="K482" s="48"/>
      <c r="L482" s="48"/>
      <c r="M482" s="48"/>
      <c r="N482" s="48"/>
      <c r="O482" s="48"/>
      <c r="P482" s="64"/>
      <c r="Q482" s="48"/>
      <c r="R482" s="48"/>
      <c r="S482" s="48"/>
      <c r="T482" s="48"/>
    </row>
    <row r="483" spans="1:20" s="61" customFormat="1" x14ac:dyDescent="0.2">
      <c r="A483" s="43"/>
      <c r="B483" s="44" t="s">
        <v>73</v>
      </c>
      <c r="C483" s="60" t="s">
        <v>28</v>
      </c>
      <c r="D483" s="65">
        <v>550</v>
      </c>
      <c r="E483" s="60" t="s">
        <v>29</v>
      </c>
      <c r="F483" s="65">
        <v>550</v>
      </c>
      <c r="G483" s="44" t="str">
        <f t="shared" si="18"/>
        <v>1255001550</v>
      </c>
      <c r="H483" s="60" t="str">
        <f t="shared" si="17"/>
        <v>SK1255001550</v>
      </c>
      <c r="I483" s="45">
        <v>9.2546823548952054E-3</v>
      </c>
      <c r="J483" s="45">
        <v>5.6607121619997883E-2</v>
      </c>
      <c r="K483" s="45"/>
      <c r="L483" s="45"/>
      <c r="M483" s="45"/>
      <c r="N483" s="45"/>
      <c r="O483" s="45"/>
      <c r="P483" s="47"/>
      <c r="Q483" s="48"/>
      <c r="R483" s="48"/>
      <c r="S483" s="48"/>
      <c r="T483" s="48"/>
    </row>
    <row r="484" spans="1:20" s="61" customFormat="1" x14ac:dyDescent="0.2">
      <c r="A484" s="43"/>
      <c r="B484" s="44" t="s">
        <v>73</v>
      </c>
      <c r="C484" s="60" t="s">
        <v>29</v>
      </c>
      <c r="D484" s="65">
        <v>550</v>
      </c>
      <c r="E484" s="60" t="s">
        <v>30</v>
      </c>
      <c r="F484" s="65">
        <v>550</v>
      </c>
      <c r="G484" s="44" t="str">
        <f t="shared" si="18"/>
        <v>0155002550</v>
      </c>
      <c r="H484" s="60" t="str">
        <f t="shared" si="17"/>
        <v>SK0155002550</v>
      </c>
      <c r="I484" s="45">
        <v>4.1258299955139431E-2</v>
      </c>
      <c r="J484" s="45">
        <v>5.0983479428163593E-2</v>
      </c>
      <c r="K484" s="45"/>
      <c r="L484" s="45"/>
      <c r="M484" s="45"/>
      <c r="N484" s="45"/>
      <c r="O484" s="45"/>
      <c r="P484" s="47"/>
      <c r="Q484" s="48"/>
      <c r="R484" s="48"/>
      <c r="S484" s="48"/>
      <c r="T484" s="48"/>
    </row>
    <row r="485" spans="1:20" s="61" customFormat="1" x14ac:dyDescent="0.2">
      <c r="A485" s="43"/>
      <c r="B485" s="44" t="s">
        <v>73</v>
      </c>
      <c r="C485" s="60" t="s">
        <v>30</v>
      </c>
      <c r="D485" s="65">
        <v>550</v>
      </c>
      <c r="E485" s="60" t="s">
        <v>31</v>
      </c>
      <c r="F485" s="65">
        <v>550</v>
      </c>
      <c r="G485" s="60" t="str">
        <f t="shared" si="18"/>
        <v>0255003550</v>
      </c>
      <c r="H485" s="60" t="str">
        <f t="shared" si="17"/>
        <v>SK0255003550</v>
      </c>
      <c r="I485" s="45">
        <v>2.53747964052921E-2</v>
      </c>
      <c r="J485" s="45">
        <v>1.225229582341707E-2</v>
      </c>
      <c r="K485" s="45"/>
      <c r="L485" s="45"/>
      <c r="M485" s="45"/>
      <c r="N485" s="45"/>
      <c r="O485" s="45"/>
      <c r="P485" s="47"/>
      <c r="Q485" s="48"/>
      <c r="R485" s="48"/>
      <c r="S485" s="48"/>
      <c r="T485" s="48"/>
    </row>
    <row r="486" spans="1:20" s="61" customFormat="1" x14ac:dyDescent="0.2">
      <c r="A486" s="43"/>
      <c r="B486" s="44" t="s">
        <v>73</v>
      </c>
      <c r="C486" s="60" t="s">
        <v>31</v>
      </c>
      <c r="D486" s="65">
        <v>550</v>
      </c>
      <c r="E486" s="60" t="s">
        <v>32</v>
      </c>
      <c r="F486" s="65">
        <v>550</v>
      </c>
      <c r="G486" s="44" t="str">
        <f t="shared" si="18"/>
        <v>0355004550</v>
      </c>
      <c r="H486" s="60" t="str">
        <f t="shared" si="17"/>
        <v>SK0355004550</v>
      </c>
      <c r="I486" s="45">
        <v>2.6085603161862371E-3</v>
      </c>
      <c r="J486" s="45">
        <v>-4.0999564800025647E-3</v>
      </c>
      <c r="K486" s="45"/>
      <c r="L486" s="45"/>
      <c r="M486" s="45"/>
      <c r="N486" s="45"/>
      <c r="O486" s="45"/>
      <c r="P486" s="47"/>
      <c r="Q486" s="48"/>
      <c r="R486" s="48"/>
      <c r="S486" s="48"/>
      <c r="T486" s="48"/>
    </row>
    <row r="487" spans="1:20" s="61" customFormat="1" x14ac:dyDescent="0.2">
      <c r="A487" s="43"/>
      <c r="B487" s="44" t="s">
        <v>73</v>
      </c>
      <c r="C487" s="60" t="s">
        <v>32</v>
      </c>
      <c r="D487" s="65">
        <v>550</v>
      </c>
      <c r="E487" s="60" t="s">
        <v>33</v>
      </c>
      <c r="F487" s="65">
        <v>550</v>
      </c>
      <c r="G487" s="44" t="str">
        <f t="shared" si="18"/>
        <v>0455005550</v>
      </c>
      <c r="H487" s="60" t="str">
        <f t="shared" si="17"/>
        <v>SK0455005550</v>
      </c>
      <c r="I487" s="45">
        <v>-5.6086160295632627E-3</v>
      </c>
      <c r="J487" s="45">
        <v>-6.2985312655382099E-3</v>
      </c>
      <c r="K487" s="45"/>
      <c r="L487" s="45"/>
      <c r="M487" s="45"/>
      <c r="N487" s="45"/>
      <c r="O487" s="45"/>
      <c r="P487" s="47"/>
      <c r="Q487" s="48"/>
      <c r="R487" s="48"/>
      <c r="S487" s="48"/>
      <c r="T487" s="48"/>
    </row>
    <row r="488" spans="1:20" s="61" customFormat="1" x14ac:dyDescent="0.2">
      <c r="A488" s="43"/>
      <c r="B488" s="44" t="s">
        <v>73</v>
      </c>
      <c r="C488" s="60" t="s">
        <v>33</v>
      </c>
      <c r="D488" s="65">
        <v>550</v>
      </c>
      <c r="E488" s="60" t="s">
        <v>34</v>
      </c>
      <c r="F488" s="65">
        <v>550</v>
      </c>
      <c r="G488" s="44" t="str">
        <f t="shared" si="18"/>
        <v>0555006550</v>
      </c>
      <c r="H488" s="60" t="str">
        <f t="shared" si="17"/>
        <v>SK0555006550</v>
      </c>
      <c r="I488" s="45">
        <v>-1.4473445996645729E-2</v>
      </c>
      <c r="J488" s="45">
        <v>-1.8030474453379998E-2</v>
      </c>
      <c r="K488" s="45"/>
      <c r="L488" s="45"/>
      <c r="M488" s="45"/>
      <c r="N488" s="45"/>
      <c r="O488" s="45"/>
      <c r="P488" s="47"/>
      <c r="Q488" s="48"/>
      <c r="R488" s="48"/>
      <c r="S488" s="48"/>
      <c r="T488" s="48"/>
    </row>
    <row r="489" spans="1:20" s="61" customFormat="1" x14ac:dyDescent="0.2">
      <c r="A489" s="43"/>
      <c r="B489" s="44" t="s">
        <v>73</v>
      </c>
      <c r="C489" s="60" t="s">
        <v>34</v>
      </c>
      <c r="D489" s="65">
        <v>550</v>
      </c>
      <c r="E489" s="60" t="s">
        <v>35</v>
      </c>
      <c r="F489" s="65">
        <v>550</v>
      </c>
      <c r="G489" s="44" t="str">
        <f t="shared" si="18"/>
        <v>0655007550</v>
      </c>
      <c r="H489" s="60" t="str">
        <f t="shared" si="17"/>
        <v>SK0655007550</v>
      </c>
      <c r="I489" s="45">
        <v>-1.3519429825719631E-3</v>
      </c>
      <c r="J489" s="45">
        <v>-2.677658149316775E-3</v>
      </c>
      <c r="K489" s="45"/>
      <c r="L489" s="45"/>
      <c r="M489" s="45"/>
      <c r="N489" s="45"/>
      <c r="O489" s="45"/>
      <c r="P489" s="47"/>
      <c r="Q489" s="48"/>
      <c r="R489" s="48"/>
      <c r="S489" s="48"/>
      <c r="T489" s="48"/>
    </row>
    <row r="490" spans="1:20" s="61" customFormat="1" x14ac:dyDescent="0.2">
      <c r="A490" s="43"/>
      <c r="B490" s="44" t="s">
        <v>73</v>
      </c>
      <c r="C490" s="60" t="s">
        <v>35</v>
      </c>
      <c r="D490" s="65">
        <v>550</v>
      </c>
      <c r="E490" s="60" t="s">
        <v>36</v>
      </c>
      <c r="F490" s="65">
        <v>550</v>
      </c>
      <c r="G490" s="44" t="str">
        <f t="shared" si="18"/>
        <v>0755008550</v>
      </c>
      <c r="H490" s="60" t="str">
        <f t="shared" si="17"/>
        <v>SK0755008550</v>
      </c>
      <c r="I490" s="45">
        <v>-5.8444213137756051E-3</v>
      </c>
      <c r="J490" s="45">
        <v>-7.0625839536457621E-3</v>
      </c>
      <c r="K490" s="45"/>
      <c r="L490" s="45"/>
      <c r="M490" s="45"/>
      <c r="N490" s="45"/>
      <c r="O490" s="45"/>
      <c r="P490" s="47"/>
      <c r="Q490" s="48"/>
      <c r="R490" s="48"/>
      <c r="S490" s="48"/>
      <c r="T490" s="48"/>
    </row>
    <row r="491" spans="1:20" s="61" customFormat="1" x14ac:dyDescent="0.2">
      <c r="A491" s="43"/>
      <c r="B491" s="44" t="s">
        <v>73</v>
      </c>
      <c r="C491" s="60" t="s">
        <v>36</v>
      </c>
      <c r="D491" s="65">
        <v>550</v>
      </c>
      <c r="E491" s="60" t="s">
        <v>37</v>
      </c>
      <c r="F491" s="65">
        <v>550</v>
      </c>
      <c r="G491" s="60" t="str">
        <f t="shared" si="18"/>
        <v>0855009550</v>
      </c>
      <c r="H491" s="60" t="str">
        <f t="shared" si="17"/>
        <v>SK0855009550</v>
      </c>
      <c r="I491" s="45">
        <v>9.7054962988759371E-3</v>
      </c>
      <c r="J491" s="45">
        <v>1.8955483617495016E-2</v>
      </c>
      <c r="K491" s="45"/>
      <c r="L491" s="45"/>
      <c r="M491" s="45"/>
      <c r="N491" s="45"/>
      <c r="O491" s="45"/>
      <c r="P491" s="47"/>
      <c r="Q491" s="48"/>
      <c r="R491" s="48"/>
      <c r="S491" s="48"/>
      <c r="T491" s="48"/>
    </row>
    <row r="492" spans="1:20" s="61" customFormat="1" x14ac:dyDescent="0.2">
      <c r="A492" s="43"/>
      <c r="B492" s="44" t="s">
        <v>73</v>
      </c>
      <c r="C492" s="60" t="s">
        <v>37</v>
      </c>
      <c r="D492" s="65">
        <v>550</v>
      </c>
      <c r="E492" s="60" t="s">
        <v>25</v>
      </c>
      <c r="F492" s="65">
        <v>550</v>
      </c>
      <c r="G492" s="44" t="str">
        <f t="shared" si="18"/>
        <v>0955010550</v>
      </c>
      <c r="H492" s="60" t="str">
        <f t="shared" si="17"/>
        <v>SK0955010550</v>
      </c>
      <c r="I492" s="45">
        <v>-1.0421478462659039E-2</v>
      </c>
      <c r="J492" s="45">
        <v>1.0583059275827389E-2</v>
      </c>
      <c r="K492" s="45"/>
      <c r="L492" s="45"/>
      <c r="M492" s="45"/>
      <c r="N492" s="45"/>
      <c r="O492" s="45"/>
      <c r="P492" s="47"/>
      <c r="Q492" s="48"/>
      <c r="R492" s="48"/>
      <c r="S492" s="48"/>
      <c r="T492" s="48"/>
    </row>
    <row r="493" spans="1:20" s="61" customFormat="1" x14ac:dyDescent="0.2">
      <c r="A493" s="43"/>
      <c r="B493" s="44" t="s">
        <v>73</v>
      </c>
      <c r="C493" s="60" t="s">
        <v>25</v>
      </c>
      <c r="D493" s="65">
        <v>550</v>
      </c>
      <c r="E493" s="60" t="s">
        <v>27</v>
      </c>
      <c r="F493" s="65">
        <v>550</v>
      </c>
      <c r="G493" s="44" t="str">
        <f t="shared" si="18"/>
        <v>1055011550</v>
      </c>
      <c r="H493" s="60" t="str">
        <f t="shared" si="17"/>
        <v>SK1055011550</v>
      </c>
      <c r="I493" s="45">
        <v>8.9889461078258119E-3</v>
      </c>
      <c r="J493" s="45">
        <v>7.2237522139169345E-3</v>
      </c>
      <c r="K493" s="45"/>
      <c r="L493" s="45"/>
      <c r="M493" s="45"/>
      <c r="N493" s="45"/>
      <c r="O493" s="45"/>
      <c r="P493" s="47"/>
      <c r="Q493" s="48"/>
      <c r="R493" s="48"/>
      <c r="S493" s="48"/>
      <c r="T493" s="48"/>
    </row>
    <row r="494" spans="1:20" s="61" customFormat="1" x14ac:dyDescent="0.2">
      <c r="A494" s="43"/>
      <c r="B494" s="44" t="s">
        <v>73</v>
      </c>
      <c r="C494" s="60" t="s">
        <v>27</v>
      </c>
      <c r="D494" s="65">
        <v>550</v>
      </c>
      <c r="E494" s="60" t="s">
        <v>28</v>
      </c>
      <c r="F494" s="65">
        <v>550</v>
      </c>
      <c r="G494" s="44" t="str">
        <f t="shared" si="18"/>
        <v>1155012550</v>
      </c>
      <c r="H494" s="60" t="str">
        <f t="shared" si="17"/>
        <v>SK1155012550</v>
      </c>
      <c r="I494" s="45">
        <v>-1.1636474542445463E-2</v>
      </c>
      <c r="J494" s="45">
        <v>-1.1154263183233915E-2</v>
      </c>
      <c r="K494" s="45"/>
      <c r="L494" s="45"/>
      <c r="M494" s="45"/>
      <c r="N494" s="45"/>
      <c r="O494" s="45"/>
      <c r="P494" s="47"/>
      <c r="Q494" s="48"/>
      <c r="R494" s="48"/>
      <c r="S494" s="48"/>
      <c r="T494" s="48"/>
    </row>
    <row r="495" spans="1:20" s="61" customFormat="1" x14ac:dyDescent="0.2">
      <c r="A495" s="52"/>
      <c r="B495" s="49" t="s">
        <v>73</v>
      </c>
      <c r="C495" s="49" t="s">
        <v>28</v>
      </c>
      <c r="D495" s="66">
        <v>650</v>
      </c>
      <c r="E495" s="49" t="s">
        <v>29</v>
      </c>
      <c r="F495" s="67">
        <v>650</v>
      </c>
      <c r="G495" s="62" t="str">
        <f t="shared" si="18"/>
        <v>1265001650</v>
      </c>
      <c r="H495" s="62" t="str">
        <f t="shared" si="17"/>
        <v>SK1265001650</v>
      </c>
      <c r="I495" s="63">
        <v>5.0644241121886591E-3</v>
      </c>
      <c r="J495" s="63">
        <v>4.4694102792606639E-2</v>
      </c>
      <c r="K495" s="48"/>
      <c r="L495" s="48"/>
      <c r="M495" s="48"/>
      <c r="N495" s="48"/>
      <c r="O495" s="48"/>
      <c r="P495" s="64"/>
      <c r="Q495" s="48"/>
      <c r="R495" s="48"/>
      <c r="S495" s="48"/>
      <c r="T495" s="48"/>
    </row>
    <row r="496" spans="1:20" s="61" customFormat="1" x14ac:dyDescent="0.2">
      <c r="A496" s="52"/>
      <c r="B496" s="49" t="s">
        <v>73</v>
      </c>
      <c r="C496" s="49" t="s">
        <v>29</v>
      </c>
      <c r="D496" s="66">
        <v>650</v>
      </c>
      <c r="E496" s="49" t="s">
        <v>30</v>
      </c>
      <c r="F496" s="67">
        <v>650</v>
      </c>
      <c r="G496" s="62" t="str">
        <f t="shared" si="18"/>
        <v>0165002650</v>
      </c>
      <c r="H496" s="62" t="str">
        <f t="shared" si="17"/>
        <v>SK0165002650</v>
      </c>
      <c r="I496" s="63">
        <v>2.3853571397408912E-2</v>
      </c>
      <c r="J496" s="63">
        <v>3.8337129170355276E-2</v>
      </c>
      <c r="K496" s="48"/>
      <c r="L496" s="48"/>
      <c r="M496" s="48"/>
      <c r="N496" s="48"/>
      <c r="O496" s="48"/>
      <c r="P496" s="64"/>
      <c r="Q496" s="48"/>
      <c r="R496" s="48"/>
      <c r="S496" s="48"/>
      <c r="T496" s="48"/>
    </row>
    <row r="497" spans="1:20" s="61" customFormat="1" x14ac:dyDescent="0.2">
      <c r="A497" s="52"/>
      <c r="B497" s="49" t="s">
        <v>73</v>
      </c>
      <c r="C497" s="49" t="s">
        <v>30</v>
      </c>
      <c r="D497" s="66">
        <v>650</v>
      </c>
      <c r="E497" s="49" t="s">
        <v>31</v>
      </c>
      <c r="F497" s="67">
        <v>650</v>
      </c>
      <c r="G497" s="62" t="str">
        <f t="shared" si="18"/>
        <v>0265003650</v>
      </c>
      <c r="H497" s="62" t="str">
        <f t="shared" si="17"/>
        <v>SK0265003650</v>
      </c>
      <c r="I497" s="63">
        <v>3.5264057146513414E-2</v>
      </c>
      <c r="J497" s="63">
        <v>2.3280179549905976E-2</v>
      </c>
      <c r="K497" s="48"/>
      <c r="L497" s="48"/>
      <c r="M497" s="48"/>
      <c r="N497" s="48"/>
      <c r="O497" s="48"/>
      <c r="P497" s="64"/>
      <c r="Q497" s="48"/>
      <c r="R497" s="48"/>
      <c r="S497" s="48"/>
      <c r="T497" s="48"/>
    </row>
    <row r="498" spans="1:20" s="61" customFormat="1" x14ac:dyDescent="0.2">
      <c r="A498" s="52"/>
      <c r="B498" s="49" t="s">
        <v>73</v>
      </c>
      <c r="C498" s="49" t="s">
        <v>31</v>
      </c>
      <c r="D498" s="66">
        <v>650</v>
      </c>
      <c r="E498" s="49" t="s">
        <v>32</v>
      </c>
      <c r="F498" s="67">
        <v>650</v>
      </c>
      <c r="G498" s="62" t="str">
        <f t="shared" si="18"/>
        <v>0365004650</v>
      </c>
      <c r="H498" s="62" t="str">
        <f t="shared" si="17"/>
        <v>SK0365004650</v>
      </c>
      <c r="I498" s="63">
        <v>2.0127991170932846E-2</v>
      </c>
      <c r="J498" s="63">
        <v>7.5676278077235317E-3</v>
      </c>
      <c r="K498" s="48"/>
      <c r="L498" s="48"/>
      <c r="M498" s="48"/>
      <c r="N498" s="48"/>
      <c r="O498" s="48"/>
      <c r="P498" s="64"/>
      <c r="Q498" s="48"/>
      <c r="R498" s="48"/>
      <c r="S498" s="48"/>
      <c r="T498" s="48"/>
    </row>
    <row r="499" spans="1:20" s="61" customFormat="1" x14ac:dyDescent="0.2">
      <c r="A499" s="52"/>
      <c r="B499" s="49" t="s">
        <v>73</v>
      </c>
      <c r="C499" s="49" t="s">
        <v>32</v>
      </c>
      <c r="D499" s="66">
        <v>650</v>
      </c>
      <c r="E499" s="49" t="s">
        <v>33</v>
      </c>
      <c r="F499" s="67">
        <v>650</v>
      </c>
      <c r="G499" s="62" t="str">
        <f t="shared" si="18"/>
        <v>0465005650</v>
      </c>
      <c r="H499" s="62" t="str">
        <f t="shared" si="17"/>
        <v>SK0465005650</v>
      </c>
      <c r="I499" s="63">
        <v>2.3301983021484342E-3</v>
      </c>
      <c r="J499" s="63">
        <v>-2.8497708253529151E-3</v>
      </c>
      <c r="K499" s="48"/>
      <c r="L499" s="48"/>
      <c r="M499" s="48"/>
      <c r="N499" s="48"/>
      <c r="O499" s="48"/>
      <c r="P499" s="64"/>
      <c r="Q499" s="48"/>
      <c r="R499" s="48"/>
      <c r="S499" s="48"/>
      <c r="T499" s="48"/>
    </row>
    <row r="500" spans="1:20" s="61" customFormat="1" x14ac:dyDescent="0.2">
      <c r="A500" s="52"/>
      <c r="B500" s="49" t="s">
        <v>73</v>
      </c>
      <c r="C500" s="49" t="s">
        <v>33</v>
      </c>
      <c r="D500" s="66">
        <v>650</v>
      </c>
      <c r="E500" s="49" t="s">
        <v>34</v>
      </c>
      <c r="F500" s="67">
        <v>650</v>
      </c>
      <c r="G500" s="62" t="str">
        <f t="shared" si="18"/>
        <v>0565006650</v>
      </c>
      <c r="H500" s="62" t="str">
        <f t="shared" si="17"/>
        <v>SK0565006650</v>
      </c>
      <c r="I500" s="63">
        <v>-8.5301937782253923E-3</v>
      </c>
      <c r="J500" s="63">
        <v>-1.7375973950311784E-2</v>
      </c>
      <c r="K500" s="48"/>
      <c r="L500" s="48"/>
      <c r="M500" s="48"/>
      <c r="N500" s="48"/>
      <c r="O500" s="48"/>
      <c r="P500" s="64"/>
      <c r="Q500" s="48"/>
      <c r="R500" s="48"/>
      <c r="S500" s="48"/>
      <c r="T500" s="48"/>
    </row>
    <row r="501" spans="1:20" s="61" customFormat="1" x14ac:dyDescent="0.2">
      <c r="A501" s="52"/>
      <c r="B501" s="49" t="s">
        <v>73</v>
      </c>
      <c r="C501" s="49" t="s">
        <v>34</v>
      </c>
      <c r="D501" s="66">
        <v>650</v>
      </c>
      <c r="E501" s="49" t="s">
        <v>35</v>
      </c>
      <c r="F501" s="67">
        <v>650</v>
      </c>
      <c r="G501" s="62" t="str">
        <f t="shared" si="18"/>
        <v>0665007650</v>
      </c>
      <c r="H501" s="62" t="str">
        <f t="shared" si="17"/>
        <v>SK0665007650</v>
      </c>
      <c r="I501" s="63">
        <v>8.1740600399795912E-3</v>
      </c>
      <c r="J501" s="63">
        <v>6.1893753240068738E-3</v>
      </c>
      <c r="K501" s="48"/>
      <c r="L501" s="48"/>
      <c r="M501" s="48"/>
      <c r="N501" s="48"/>
      <c r="O501" s="48"/>
      <c r="P501" s="64"/>
      <c r="Q501" s="48"/>
      <c r="R501" s="48"/>
      <c r="S501" s="48"/>
      <c r="T501" s="48"/>
    </row>
    <row r="502" spans="1:20" s="61" customFormat="1" x14ac:dyDescent="0.2">
      <c r="A502" s="52"/>
      <c r="B502" s="49" t="s">
        <v>73</v>
      </c>
      <c r="C502" s="49" t="s">
        <v>35</v>
      </c>
      <c r="D502" s="66">
        <v>650</v>
      </c>
      <c r="E502" s="49" t="s">
        <v>36</v>
      </c>
      <c r="F502" s="67">
        <v>650</v>
      </c>
      <c r="G502" s="62" t="str">
        <f t="shared" si="18"/>
        <v>0765008650</v>
      </c>
      <c r="H502" s="62" t="str">
        <f t="shared" si="17"/>
        <v>SK0765008650</v>
      </c>
      <c r="I502" s="63">
        <v>-3.7607592650364175E-3</v>
      </c>
      <c r="J502" s="63">
        <v>-6.4547915607958695E-3</v>
      </c>
      <c r="K502" s="48"/>
      <c r="L502" s="48"/>
      <c r="M502" s="48"/>
      <c r="N502" s="48"/>
      <c r="O502" s="48"/>
      <c r="P502" s="64"/>
      <c r="Q502" s="48"/>
      <c r="R502" s="48"/>
      <c r="S502" s="48"/>
      <c r="T502" s="48"/>
    </row>
    <row r="503" spans="1:20" s="61" customFormat="1" x14ac:dyDescent="0.2">
      <c r="A503" s="52"/>
      <c r="B503" s="49" t="s">
        <v>73</v>
      </c>
      <c r="C503" s="49" t="s">
        <v>36</v>
      </c>
      <c r="D503" s="66">
        <v>650</v>
      </c>
      <c r="E503" s="49" t="s">
        <v>37</v>
      </c>
      <c r="F503" s="67">
        <v>650</v>
      </c>
      <c r="G503" s="62" t="str">
        <f t="shared" si="18"/>
        <v>0865009650</v>
      </c>
      <c r="H503" s="62" t="str">
        <f t="shared" si="17"/>
        <v>SK0865009650</v>
      </c>
      <c r="I503" s="63">
        <v>-1.4275638285214608E-3</v>
      </c>
      <c r="J503" s="63">
        <v>1.4331371136792503E-2</v>
      </c>
      <c r="K503" s="48"/>
      <c r="L503" s="48"/>
      <c r="M503" s="48"/>
      <c r="N503" s="48"/>
      <c r="O503" s="48"/>
      <c r="P503" s="64"/>
      <c r="Q503" s="48"/>
      <c r="R503" s="48"/>
      <c r="S503" s="48"/>
      <c r="T503" s="48"/>
    </row>
    <row r="504" spans="1:20" s="61" customFormat="1" x14ac:dyDescent="0.2">
      <c r="A504" s="52"/>
      <c r="B504" s="49" t="s">
        <v>73</v>
      </c>
      <c r="C504" s="49" t="s">
        <v>37</v>
      </c>
      <c r="D504" s="66">
        <v>650</v>
      </c>
      <c r="E504" s="49" t="s">
        <v>25</v>
      </c>
      <c r="F504" s="67">
        <v>650</v>
      </c>
      <c r="G504" s="62" t="str">
        <f t="shared" si="18"/>
        <v>0965010650</v>
      </c>
      <c r="H504" s="62" t="str">
        <f t="shared" si="17"/>
        <v>SK0965010650</v>
      </c>
      <c r="I504" s="63">
        <v>-1.8468135848330604E-2</v>
      </c>
      <c r="J504" s="63">
        <v>6.6526695883882382E-3</v>
      </c>
      <c r="K504" s="48"/>
      <c r="L504" s="48"/>
      <c r="M504" s="48"/>
      <c r="N504" s="48"/>
      <c r="O504" s="48"/>
      <c r="P504" s="64"/>
      <c r="Q504" s="48"/>
      <c r="R504" s="48"/>
      <c r="S504" s="48"/>
      <c r="T504" s="48"/>
    </row>
    <row r="505" spans="1:20" s="61" customFormat="1" x14ac:dyDescent="0.2">
      <c r="A505" s="52"/>
      <c r="B505" s="49" t="s">
        <v>73</v>
      </c>
      <c r="C505" s="49" t="s">
        <v>25</v>
      </c>
      <c r="D505" s="66">
        <v>650</v>
      </c>
      <c r="E505" s="49" t="s">
        <v>27</v>
      </c>
      <c r="F505" s="67">
        <v>650</v>
      </c>
      <c r="G505" s="62" t="str">
        <f t="shared" si="18"/>
        <v>1065011650</v>
      </c>
      <c r="H505" s="62" t="str">
        <f t="shared" si="17"/>
        <v>SK1065011650</v>
      </c>
      <c r="I505" s="63">
        <v>-8.0681180045225846E-3</v>
      </c>
      <c r="J505" s="63">
        <v>-7.581108528245251E-3</v>
      </c>
      <c r="K505" s="48"/>
      <c r="L505" s="48"/>
      <c r="M505" s="48"/>
      <c r="N505" s="48"/>
      <c r="O505" s="48"/>
      <c r="P505" s="64"/>
      <c r="Q505" s="48"/>
      <c r="R505" s="48"/>
      <c r="S505" s="48"/>
      <c r="T505" s="48"/>
    </row>
    <row r="506" spans="1:20" s="61" customFormat="1" x14ac:dyDescent="0.2">
      <c r="A506" s="52"/>
      <c r="B506" s="49" t="s">
        <v>73</v>
      </c>
      <c r="C506" s="49" t="s">
        <v>27</v>
      </c>
      <c r="D506" s="66">
        <v>650</v>
      </c>
      <c r="E506" s="49" t="s">
        <v>28</v>
      </c>
      <c r="F506" s="67">
        <v>650</v>
      </c>
      <c r="G506" s="62" t="str">
        <f t="shared" si="18"/>
        <v>1165012650</v>
      </c>
      <c r="H506" s="62" t="str">
        <f t="shared" si="17"/>
        <v>SK1165012650</v>
      </c>
      <c r="I506" s="63">
        <v>-3.6166292438954972E-3</v>
      </c>
      <c r="J506" s="63">
        <v>-1.3756553577443543E-3</v>
      </c>
      <c r="K506" s="48"/>
      <c r="L506" s="48"/>
      <c r="M506" s="48"/>
      <c r="N506" s="48"/>
      <c r="O506" s="48"/>
      <c r="P506" s="64"/>
      <c r="Q506" s="48"/>
      <c r="R506" s="48"/>
      <c r="S506" s="48"/>
      <c r="T506" s="48"/>
    </row>
    <row r="507" spans="1:20" s="61" customFormat="1" x14ac:dyDescent="0.2">
      <c r="A507" s="43" t="s">
        <v>47</v>
      </c>
      <c r="B507" s="44" t="s">
        <v>73</v>
      </c>
      <c r="C507" s="44" t="s">
        <v>27</v>
      </c>
      <c r="D507" s="44" t="s">
        <v>26</v>
      </c>
      <c r="E507" s="44" t="s">
        <v>29</v>
      </c>
      <c r="F507" s="59" t="s">
        <v>26</v>
      </c>
      <c r="G507" s="44" t="str">
        <f t="shared" si="18"/>
        <v>1135001350</v>
      </c>
      <c r="H507" s="60" t="str">
        <f t="shared" si="17"/>
        <v>SK1135001350</v>
      </c>
      <c r="I507" s="45">
        <v>-6.8618826999899601E-2</v>
      </c>
      <c r="J507" s="45">
        <v>-2.7619640049589299E-2</v>
      </c>
      <c r="K507" s="45"/>
      <c r="L507" s="45"/>
      <c r="M507" s="45"/>
      <c r="N507" s="45"/>
      <c r="O507" s="45"/>
      <c r="P507" s="47"/>
      <c r="Q507" s="48"/>
      <c r="R507" s="48"/>
      <c r="S507" s="48"/>
      <c r="T507" s="48"/>
    </row>
    <row r="508" spans="1:20" s="61" customFormat="1" x14ac:dyDescent="0.2">
      <c r="A508" s="43"/>
      <c r="B508" s="44" t="s">
        <v>73</v>
      </c>
      <c r="C508" s="44" t="s">
        <v>28</v>
      </c>
      <c r="D508" s="44" t="s">
        <v>26</v>
      </c>
      <c r="E508" s="44" t="s">
        <v>30</v>
      </c>
      <c r="F508" s="59" t="s">
        <v>26</v>
      </c>
      <c r="G508" s="44" t="str">
        <f t="shared" si="18"/>
        <v>1235002350</v>
      </c>
      <c r="H508" s="60" t="str">
        <f t="shared" si="17"/>
        <v>SK1235002350</v>
      </c>
      <c r="I508" s="45">
        <v>-7.1482713792875964E-3</v>
      </c>
      <c r="J508" s="45">
        <v>5.0452004858545799E-2</v>
      </c>
      <c r="K508" s="45"/>
      <c r="L508" s="45"/>
      <c r="M508" s="45"/>
      <c r="N508" s="45"/>
      <c r="O508" s="45"/>
      <c r="P508" s="47"/>
      <c r="Q508" s="48"/>
      <c r="R508" s="48"/>
      <c r="S508" s="48"/>
      <c r="T508" s="48"/>
    </row>
    <row r="509" spans="1:20" s="61" customFormat="1" x14ac:dyDescent="0.2">
      <c r="A509" s="43"/>
      <c r="B509" s="44" t="s">
        <v>73</v>
      </c>
      <c r="C509" s="44" t="s">
        <v>29</v>
      </c>
      <c r="D509" s="44" t="s">
        <v>26</v>
      </c>
      <c r="E509" s="44" t="s">
        <v>31</v>
      </c>
      <c r="F509" s="59" t="s">
        <v>26</v>
      </c>
      <c r="G509" s="44" t="str">
        <f t="shared" si="18"/>
        <v>0135003350</v>
      </c>
      <c r="H509" s="60" t="str">
        <f t="shared" si="17"/>
        <v>SK0135003350</v>
      </c>
      <c r="I509" s="45">
        <v>4.8277518255468201E-2</v>
      </c>
      <c r="J509" s="45">
        <v>4.2211466215017965E-2</v>
      </c>
      <c r="K509" s="45"/>
      <c r="L509" s="45"/>
      <c r="M509" s="45"/>
      <c r="N509" s="45"/>
      <c r="O509" s="45"/>
      <c r="P509" s="47"/>
      <c r="Q509" s="48"/>
      <c r="R509" s="48"/>
      <c r="S509" s="48"/>
      <c r="T509" s="48"/>
    </row>
    <row r="510" spans="1:20" s="61" customFormat="1" x14ac:dyDescent="0.2">
      <c r="A510" s="43"/>
      <c r="B510" s="44" t="s">
        <v>73</v>
      </c>
      <c r="C510" s="44" t="s">
        <v>30</v>
      </c>
      <c r="D510" s="44" t="s">
        <v>26</v>
      </c>
      <c r="E510" s="44" t="s">
        <v>32</v>
      </c>
      <c r="F510" s="59" t="s">
        <v>26</v>
      </c>
      <c r="G510" s="44" t="str">
        <f t="shared" si="18"/>
        <v>0235004350</v>
      </c>
      <c r="H510" s="60" t="str">
        <f t="shared" si="17"/>
        <v>SK0235004350</v>
      </c>
      <c r="I510" s="45">
        <v>-5.4042847957909588E-3</v>
      </c>
      <c r="J510" s="45">
        <v>-3.2914229346004652E-2</v>
      </c>
      <c r="K510" s="45"/>
      <c r="L510" s="45"/>
      <c r="M510" s="45"/>
      <c r="N510" s="45"/>
      <c r="O510" s="45"/>
      <c r="P510" s="47"/>
      <c r="Q510" s="48"/>
      <c r="R510" s="48"/>
      <c r="S510" s="48"/>
      <c r="T510" s="48"/>
    </row>
    <row r="511" spans="1:20" s="61" customFormat="1" x14ac:dyDescent="0.2">
      <c r="A511" s="43"/>
      <c r="B511" s="44" t="s">
        <v>73</v>
      </c>
      <c r="C511" s="44" t="s">
        <v>31</v>
      </c>
      <c r="D511" s="44" t="s">
        <v>26</v>
      </c>
      <c r="E511" s="44" t="s">
        <v>33</v>
      </c>
      <c r="F511" s="59" t="s">
        <v>26</v>
      </c>
      <c r="G511" s="44" t="str">
        <f t="shared" si="18"/>
        <v>0335005350</v>
      </c>
      <c r="H511" s="60" t="str">
        <f t="shared" si="17"/>
        <v>SK0335005350</v>
      </c>
      <c r="I511" s="45">
        <v>-3.5663660560450477E-2</v>
      </c>
      <c r="J511" s="45">
        <v>-2.826246554910164E-2</v>
      </c>
      <c r="K511" s="45"/>
      <c r="L511" s="45"/>
      <c r="M511" s="45"/>
      <c r="N511" s="45"/>
      <c r="O511" s="45"/>
      <c r="P511" s="47"/>
      <c r="Q511" s="48"/>
      <c r="R511" s="48"/>
      <c r="S511" s="48"/>
      <c r="T511" s="48"/>
    </row>
    <row r="512" spans="1:20" s="61" customFormat="1" x14ac:dyDescent="0.2">
      <c r="A512" s="43"/>
      <c r="B512" s="44" t="s">
        <v>73</v>
      </c>
      <c r="C512" s="44" t="s">
        <v>32</v>
      </c>
      <c r="D512" s="44" t="s">
        <v>26</v>
      </c>
      <c r="E512" s="44" t="s">
        <v>34</v>
      </c>
      <c r="F512" s="59" t="s">
        <v>26</v>
      </c>
      <c r="G512" s="44" t="str">
        <f t="shared" si="18"/>
        <v>0435006350</v>
      </c>
      <c r="H512" s="60" t="str">
        <f t="shared" si="17"/>
        <v>SK0435006350</v>
      </c>
      <c r="I512" s="45">
        <v>-1.2860771417504762E-2</v>
      </c>
      <c r="J512" s="45">
        <v>-4.2762990364636599E-2</v>
      </c>
      <c r="K512" s="45"/>
      <c r="L512" s="45"/>
      <c r="M512" s="45"/>
      <c r="N512" s="45"/>
      <c r="O512" s="45"/>
      <c r="P512" s="47"/>
      <c r="Q512" s="48"/>
      <c r="R512" s="48"/>
      <c r="S512" s="48"/>
      <c r="T512" s="48"/>
    </row>
    <row r="513" spans="1:20" s="61" customFormat="1" x14ac:dyDescent="0.2">
      <c r="A513" s="43"/>
      <c r="B513" s="44" t="s">
        <v>73</v>
      </c>
      <c r="C513" s="44" t="s">
        <v>33</v>
      </c>
      <c r="D513" s="44" t="s">
        <v>26</v>
      </c>
      <c r="E513" s="44" t="s">
        <v>35</v>
      </c>
      <c r="F513" s="59" t="s">
        <v>26</v>
      </c>
      <c r="G513" s="44" t="str">
        <f t="shared" si="18"/>
        <v>0535007350</v>
      </c>
      <c r="H513" s="60" t="str">
        <f t="shared" si="17"/>
        <v>SK0535007350</v>
      </c>
      <c r="I513" s="45">
        <v>-6.2661696929064592E-2</v>
      </c>
      <c r="J513" s="69" t="s">
        <v>76</v>
      </c>
      <c r="K513" s="45"/>
      <c r="L513" s="45"/>
      <c r="M513" s="45"/>
      <c r="N513" s="45"/>
      <c r="O513" s="45"/>
      <c r="P513" s="47"/>
      <c r="Q513" s="48"/>
      <c r="R513" s="48"/>
      <c r="S513" s="48"/>
      <c r="T513" s="48"/>
    </row>
    <row r="514" spans="1:20" s="61" customFormat="1" x14ac:dyDescent="0.2">
      <c r="A514" s="43"/>
      <c r="B514" s="44" t="s">
        <v>73</v>
      </c>
      <c r="C514" s="44" t="s">
        <v>34</v>
      </c>
      <c r="D514" s="44" t="s">
        <v>26</v>
      </c>
      <c r="E514" s="44" t="s">
        <v>36</v>
      </c>
      <c r="F514" s="59" t="s">
        <v>26</v>
      </c>
      <c r="G514" s="44" t="str">
        <f t="shared" si="18"/>
        <v>0635008350</v>
      </c>
      <c r="H514" s="60" t="str">
        <f t="shared" ref="H514:H577" si="19">B514&amp;G514</f>
        <v>SK0635008350</v>
      </c>
      <c r="I514" s="45">
        <v>8.0525358905575078E-2</v>
      </c>
      <c r="J514" s="45">
        <v>7.3234394324025232E-2</v>
      </c>
      <c r="K514" s="45"/>
      <c r="L514" s="45"/>
      <c r="M514" s="45"/>
      <c r="N514" s="45"/>
      <c r="O514" s="45"/>
      <c r="P514" s="47"/>
      <c r="Q514" s="48"/>
      <c r="R514" s="48"/>
      <c r="S514" s="48"/>
      <c r="T514" s="48"/>
    </row>
    <row r="515" spans="1:20" s="61" customFormat="1" x14ac:dyDescent="0.2">
      <c r="A515" s="43"/>
      <c r="B515" s="44" t="s">
        <v>73</v>
      </c>
      <c r="C515" s="44" t="s">
        <v>35</v>
      </c>
      <c r="D515" s="44" t="s">
        <v>26</v>
      </c>
      <c r="E515" s="44" t="s">
        <v>37</v>
      </c>
      <c r="F515" s="59" t="s">
        <v>26</v>
      </c>
      <c r="G515" s="44" t="str">
        <f t="shared" si="18"/>
        <v>0735009350</v>
      </c>
      <c r="H515" s="60" t="str">
        <f t="shared" si="19"/>
        <v>SK0735009350</v>
      </c>
      <c r="I515" s="45">
        <v>0.11576116813703596</v>
      </c>
      <c r="J515" s="69" t="s">
        <v>76</v>
      </c>
      <c r="K515" s="45"/>
      <c r="L515" s="45"/>
      <c r="M515" s="45"/>
      <c r="N515" s="45"/>
      <c r="O515" s="45"/>
      <c r="P515" s="47"/>
      <c r="Q515" s="48"/>
      <c r="R515" s="48"/>
      <c r="S515" s="48"/>
      <c r="T515" s="48"/>
    </row>
    <row r="516" spans="1:20" s="61" customFormat="1" x14ac:dyDescent="0.2">
      <c r="A516" s="43"/>
      <c r="B516" s="44" t="s">
        <v>73</v>
      </c>
      <c r="C516" s="44" t="s">
        <v>36</v>
      </c>
      <c r="D516" s="44" t="s">
        <v>26</v>
      </c>
      <c r="E516" s="44" t="s">
        <v>25</v>
      </c>
      <c r="F516" s="59" t="s">
        <v>26</v>
      </c>
      <c r="G516" s="44" t="str">
        <f t="shared" si="18"/>
        <v>0835010350</v>
      </c>
      <c r="H516" s="60" t="str">
        <f t="shared" si="19"/>
        <v>SK0835010350</v>
      </c>
      <c r="I516" s="45">
        <v>8.7164822374177359E-2</v>
      </c>
      <c r="J516" s="45">
        <v>0.12018429372453979</v>
      </c>
      <c r="K516" s="45"/>
      <c r="L516" s="45"/>
      <c r="M516" s="45"/>
      <c r="N516" s="45"/>
      <c r="O516" s="45"/>
      <c r="P516" s="47"/>
      <c r="Q516" s="48"/>
      <c r="R516" s="48"/>
      <c r="S516" s="48"/>
      <c r="T516" s="48"/>
    </row>
    <row r="517" spans="1:20" s="61" customFormat="1" x14ac:dyDescent="0.2">
      <c r="A517" s="43"/>
      <c r="B517" s="44" t="s">
        <v>73</v>
      </c>
      <c r="C517" s="44" t="s">
        <v>37</v>
      </c>
      <c r="D517" s="44" t="s">
        <v>26</v>
      </c>
      <c r="E517" s="44" t="s">
        <v>27</v>
      </c>
      <c r="F517" s="59" t="s">
        <v>26</v>
      </c>
      <c r="G517" s="44" t="str">
        <f t="shared" si="18"/>
        <v>0935011350</v>
      </c>
      <c r="H517" s="60" t="str">
        <f t="shared" si="19"/>
        <v>SK0935011350</v>
      </c>
      <c r="I517" s="45">
        <v>2.7233028709684238E-2</v>
      </c>
      <c r="J517" s="45">
        <v>5.2792216972967453E-2</v>
      </c>
      <c r="K517" s="45"/>
      <c r="L517" s="45"/>
      <c r="M517" s="45"/>
      <c r="N517" s="45"/>
      <c r="O517" s="45"/>
      <c r="P517" s="47"/>
      <c r="Q517" s="48"/>
      <c r="R517" s="48"/>
      <c r="S517" s="48"/>
      <c r="T517" s="48"/>
    </row>
    <row r="518" spans="1:20" s="61" customFormat="1" x14ac:dyDescent="0.2">
      <c r="A518" s="43"/>
      <c r="B518" s="44" t="s">
        <v>73</v>
      </c>
      <c r="C518" s="44" t="s">
        <v>25</v>
      </c>
      <c r="D518" s="44" t="s">
        <v>26</v>
      </c>
      <c r="E518" s="44" t="s">
        <v>28</v>
      </c>
      <c r="F518" s="59" t="s">
        <v>26</v>
      </c>
      <c r="G518" s="44" t="str">
        <f t="shared" si="18"/>
        <v>1035012350</v>
      </c>
      <c r="H518" s="60" t="str">
        <f t="shared" si="19"/>
        <v>SK1035012350</v>
      </c>
      <c r="I518" s="45">
        <v>-2.5575722723677984E-2</v>
      </c>
      <c r="J518" s="45">
        <v>-1.1824486499503784E-2</v>
      </c>
      <c r="K518" s="45"/>
      <c r="L518" s="45"/>
      <c r="M518" s="45"/>
      <c r="N518" s="45"/>
      <c r="O518" s="45"/>
      <c r="P518" s="47"/>
      <c r="Q518" s="48"/>
      <c r="R518" s="48"/>
      <c r="S518" s="48"/>
      <c r="T518" s="48"/>
    </row>
    <row r="519" spans="1:20" s="61" customFormat="1" x14ac:dyDescent="0.2">
      <c r="A519" s="53"/>
      <c r="B519" s="49" t="s">
        <v>73</v>
      </c>
      <c r="C519" s="61" t="s">
        <v>27</v>
      </c>
      <c r="D519" s="49" t="s">
        <v>39</v>
      </c>
      <c r="E519" s="49" t="s">
        <v>29</v>
      </c>
      <c r="F519" s="66" t="s">
        <v>39</v>
      </c>
      <c r="G519" s="61" t="str">
        <f t="shared" si="18"/>
        <v>1145001450</v>
      </c>
      <c r="H519" s="62" t="str">
        <f t="shared" si="19"/>
        <v>SK1145001450</v>
      </c>
      <c r="I519" s="63">
        <v>-4.1864780135555377E-2</v>
      </c>
      <c r="J519" s="63">
        <v>1.2803680153905983E-3</v>
      </c>
      <c r="K519" s="48"/>
      <c r="L519" s="48"/>
      <c r="M519" s="48"/>
      <c r="N519" s="48"/>
      <c r="O519" s="48"/>
      <c r="P519" s="64"/>
      <c r="Q519" s="48"/>
      <c r="R519" s="48"/>
      <c r="S519" s="48"/>
      <c r="T519" s="48"/>
    </row>
    <row r="520" spans="1:20" s="61" customFormat="1" x14ac:dyDescent="0.2">
      <c r="A520" s="53"/>
      <c r="B520" s="49" t="s">
        <v>73</v>
      </c>
      <c r="C520" s="61" t="s">
        <v>28</v>
      </c>
      <c r="D520" s="49" t="s">
        <v>39</v>
      </c>
      <c r="E520" s="49" t="s">
        <v>30</v>
      </c>
      <c r="F520" s="66" t="s">
        <v>39</v>
      </c>
      <c r="G520" s="61" t="str">
        <f t="shared" si="18"/>
        <v>1245002450</v>
      </c>
      <c r="H520" s="62" t="str">
        <f t="shared" si="19"/>
        <v>SK1245002450</v>
      </c>
      <c r="I520" s="63">
        <v>2.0575947885187507E-2</v>
      </c>
      <c r="J520" s="63">
        <v>6.8192506799333821E-2</v>
      </c>
      <c r="K520" s="48"/>
      <c r="L520" s="48"/>
      <c r="M520" s="48"/>
      <c r="N520" s="48"/>
      <c r="O520" s="48"/>
      <c r="P520" s="64"/>
      <c r="Q520" s="48"/>
      <c r="R520" s="48"/>
      <c r="S520" s="48"/>
      <c r="T520" s="48"/>
    </row>
    <row r="521" spans="1:20" s="61" customFormat="1" x14ac:dyDescent="0.2">
      <c r="A521" s="53"/>
      <c r="B521" s="49" t="s">
        <v>73</v>
      </c>
      <c r="C521" s="61" t="s">
        <v>29</v>
      </c>
      <c r="D521" s="49" t="s">
        <v>39</v>
      </c>
      <c r="E521" s="49" t="s">
        <v>31</v>
      </c>
      <c r="F521" s="66" t="s">
        <v>39</v>
      </c>
      <c r="G521" s="61" t="str">
        <f t="shared" si="18"/>
        <v>0145003450</v>
      </c>
      <c r="H521" s="62" t="str">
        <f t="shared" si="19"/>
        <v>SK0145003450</v>
      </c>
      <c r="I521" s="63">
        <v>4.3454581811867218E-2</v>
      </c>
      <c r="J521" s="63">
        <v>4.4642713608764414E-2</v>
      </c>
      <c r="K521" s="48"/>
      <c r="L521" s="48"/>
      <c r="M521" s="48"/>
      <c r="N521" s="48"/>
      <c r="O521" s="48"/>
      <c r="P521" s="64"/>
      <c r="Q521" s="48"/>
      <c r="R521" s="48"/>
      <c r="S521" s="48"/>
      <c r="T521" s="48"/>
    </row>
    <row r="522" spans="1:20" s="61" customFormat="1" x14ac:dyDescent="0.2">
      <c r="A522" s="53"/>
      <c r="B522" s="49" t="s">
        <v>73</v>
      </c>
      <c r="C522" s="61" t="s">
        <v>30</v>
      </c>
      <c r="D522" s="49" t="s">
        <v>39</v>
      </c>
      <c r="E522" s="49" t="s">
        <v>32</v>
      </c>
      <c r="F522" s="66" t="s">
        <v>39</v>
      </c>
      <c r="G522" s="61" t="str">
        <f t="shared" si="18"/>
        <v>0245004450</v>
      </c>
      <c r="H522" s="62" t="str">
        <f t="shared" si="19"/>
        <v>SK0245004450</v>
      </c>
      <c r="I522" s="63">
        <v>6.4293589403432109E-3</v>
      </c>
      <c r="J522" s="63">
        <v>-1.6070666092493458E-2</v>
      </c>
      <c r="K522" s="48"/>
      <c r="L522" s="48"/>
      <c r="M522" s="48"/>
      <c r="N522" s="48"/>
      <c r="O522" s="48"/>
      <c r="P522" s="64"/>
      <c r="Q522" s="48"/>
      <c r="R522" s="48"/>
      <c r="S522" s="48"/>
      <c r="T522" s="48"/>
    </row>
    <row r="523" spans="1:20" s="61" customFormat="1" x14ac:dyDescent="0.2">
      <c r="A523" s="53"/>
      <c r="B523" s="49" t="s">
        <v>73</v>
      </c>
      <c r="C523" s="61" t="s">
        <v>31</v>
      </c>
      <c r="D523" s="49" t="s">
        <v>39</v>
      </c>
      <c r="E523" s="49" t="s">
        <v>33</v>
      </c>
      <c r="F523" s="66" t="s">
        <v>39</v>
      </c>
      <c r="G523" s="61" t="str">
        <f t="shared" si="18"/>
        <v>0345005450</v>
      </c>
      <c r="H523" s="62" t="str">
        <f t="shared" si="19"/>
        <v>SK0345005450</v>
      </c>
      <c r="I523" s="63">
        <v>-1.6105341866161603E-2</v>
      </c>
      <c r="J523" s="63">
        <v>-2.405533345483064E-2</v>
      </c>
      <c r="K523" s="48"/>
      <c r="L523" s="48"/>
      <c r="M523" s="48"/>
      <c r="N523" s="48"/>
      <c r="O523" s="48"/>
      <c r="P523" s="64"/>
      <c r="Q523" s="48"/>
      <c r="R523" s="48"/>
      <c r="S523" s="48"/>
      <c r="T523" s="48"/>
    </row>
    <row r="524" spans="1:20" s="61" customFormat="1" x14ac:dyDescent="0.2">
      <c r="A524" s="53"/>
      <c r="B524" s="49" t="s">
        <v>73</v>
      </c>
      <c r="C524" s="61" t="s">
        <v>32</v>
      </c>
      <c r="D524" s="49" t="s">
        <v>39</v>
      </c>
      <c r="E524" s="49" t="s">
        <v>34</v>
      </c>
      <c r="F524" s="66" t="s">
        <v>39</v>
      </c>
      <c r="G524" s="61" t="str">
        <f t="shared" si="18"/>
        <v>0445006450</v>
      </c>
      <c r="H524" s="62" t="str">
        <f t="shared" si="19"/>
        <v>SK0445006450</v>
      </c>
      <c r="I524" s="63">
        <v>-2.3288571400610424E-2</v>
      </c>
      <c r="J524" s="63">
        <v>-3.2020876533700247E-2</v>
      </c>
      <c r="K524" s="48"/>
      <c r="L524" s="48"/>
      <c r="M524" s="48"/>
      <c r="N524" s="48"/>
      <c r="O524" s="48"/>
      <c r="P524" s="64"/>
      <c r="Q524" s="48"/>
      <c r="R524" s="48"/>
      <c r="S524" s="48"/>
      <c r="T524" s="48"/>
    </row>
    <row r="525" spans="1:20" s="61" customFormat="1" x14ac:dyDescent="0.2">
      <c r="A525" s="53"/>
      <c r="B525" s="49" t="s">
        <v>73</v>
      </c>
      <c r="C525" s="61" t="s">
        <v>33</v>
      </c>
      <c r="D525" s="49" t="s">
        <v>39</v>
      </c>
      <c r="E525" s="49" t="s">
        <v>35</v>
      </c>
      <c r="F525" s="66" t="s">
        <v>39</v>
      </c>
      <c r="G525" s="61" t="str">
        <f t="shared" si="18"/>
        <v>0545007450</v>
      </c>
      <c r="H525" s="62" t="str">
        <f t="shared" si="19"/>
        <v>SK0545007450</v>
      </c>
      <c r="I525" s="63">
        <v>-2.4718363254461688E-2</v>
      </c>
      <c r="J525" s="63">
        <v>-2.4514183845404186E-2</v>
      </c>
      <c r="K525" s="48"/>
      <c r="L525" s="48"/>
      <c r="M525" s="48"/>
      <c r="N525" s="48"/>
      <c r="O525" s="48"/>
      <c r="P525" s="64"/>
      <c r="Q525" s="48"/>
      <c r="R525" s="48"/>
      <c r="S525" s="48"/>
      <c r="T525" s="48"/>
    </row>
    <row r="526" spans="1:20" s="61" customFormat="1" x14ac:dyDescent="0.2">
      <c r="A526" s="53"/>
      <c r="B526" s="49" t="s">
        <v>73</v>
      </c>
      <c r="C526" s="61" t="s">
        <v>34</v>
      </c>
      <c r="D526" s="49" t="s">
        <v>39</v>
      </c>
      <c r="E526" s="49" t="s">
        <v>36</v>
      </c>
      <c r="F526" s="66" t="s">
        <v>39</v>
      </c>
      <c r="G526" s="61" t="str">
        <f t="shared" si="18"/>
        <v>0645008450</v>
      </c>
      <c r="H526" s="62" t="str">
        <f t="shared" si="19"/>
        <v>SK0645008450</v>
      </c>
      <c r="I526" s="63">
        <v>2.0657263185322398E-2</v>
      </c>
      <c r="J526" s="63">
        <v>3.9812835101878441E-2</v>
      </c>
      <c r="K526" s="48"/>
      <c r="L526" s="48"/>
      <c r="M526" s="48"/>
      <c r="N526" s="48"/>
      <c r="O526" s="48"/>
      <c r="P526" s="64"/>
      <c r="Q526" s="48"/>
      <c r="R526" s="48"/>
      <c r="S526" s="48"/>
      <c r="T526" s="48"/>
    </row>
    <row r="527" spans="1:20" s="61" customFormat="1" x14ac:dyDescent="0.2">
      <c r="A527" s="53"/>
      <c r="B527" s="49" t="s">
        <v>73</v>
      </c>
      <c r="C527" s="61" t="s">
        <v>35</v>
      </c>
      <c r="D527" s="49" t="s">
        <v>39</v>
      </c>
      <c r="E527" s="49" t="s">
        <v>37</v>
      </c>
      <c r="F527" s="66" t="s">
        <v>39</v>
      </c>
      <c r="G527" s="61" t="str">
        <f t="shared" ref="G527:G590" si="20">C527&amp;D527&amp;E527&amp;F527</f>
        <v>0745009450</v>
      </c>
      <c r="H527" s="62" t="str">
        <f t="shared" si="19"/>
        <v>SK0745009450</v>
      </c>
      <c r="I527" s="63">
        <v>6.5096971213692761E-2</v>
      </c>
      <c r="J527" s="63">
        <v>7.801118375364971E-2</v>
      </c>
      <c r="K527" s="48"/>
      <c r="L527" s="48"/>
      <c r="M527" s="48"/>
      <c r="N527" s="48"/>
      <c r="O527" s="48"/>
      <c r="P527" s="64"/>
      <c r="Q527" s="48"/>
      <c r="R527" s="48"/>
      <c r="S527" s="48"/>
      <c r="T527" s="48"/>
    </row>
    <row r="528" spans="1:20" s="61" customFormat="1" x14ac:dyDescent="0.2">
      <c r="A528" s="53"/>
      <c r="B528" s="49" t="s">
        <v>73</v>
      </c>
      <c r="C528" s="61" t="s">
        <v>36</v>
      </c>
      <c r="D528" s="49" t="s">
        <v>39</v>
      </c>
      <c r="E528" s="49" t="s">
        <v>25</v>
      </c>
      <c r="F528" s="66" t="s">
        <v>39</v>
      </c>
      <c r="G528" s="61" t="str">
        <f t="shared" si="20"/>
        <v>0845010450</v>
      </c>
      <c r="H528" s="62" t="str">
        <f t="shared" si="19"/>
        <v>SK0845010450</v>
      </c>
      <c r="I528" s="63">
        <v>5.7656013945979176E-2</v>
      </c>
      <c r="J528" s="63">
        <v>8.961552803222772E-2</v>
      </c>
      <c r="K528" s="48"/>
      <c r="L528" s="48"/>
      <c r="M528" s="48"/>
      <c r="N528" s="48"/>
      <c r="O528" s="48"/>
      <c r="P528" s="64"/>
      <c r="Q528" s="48"/>
      <c r="R528" s="48"/>
      <c r="S528" s="48"/>
      <c r="T528" s="48"/>
    </row>
    <row r="529" spans="1:20" s="61" customFormat="1" x14ac:dyDescent="0.2">
      <c r="A529" s="53"/>
      <c r="B529" s="49" t="s">
        <v>73</v>
      </c>
      <c r="C529" s="61" t="s">
        <v>37</v>
      </c>
      <c r="D529" s="49" t="s">
        <v>39</v>
      </c>
      <c r="E529" s="49" t="s">
        <v>27</v>
      </c>
      <c r="F529" s="66" t="s">
        <v>39</v>
      </c>
      <c r="G529" s="61" t="str">
        <f t="shared" si="20"/>
        <v>0945011450</v>
      </c>
      <c r="H529" s="62" t="str">
        <f t="shared" si="19"/>
        <v>SK0945011450</v>
      </c>
      <c r="I529" s="63">
        <v>3.026550717708034E-2</v>
      </c>
      <c r="J529" s="63">
        <v>5.3162787531483777E-2</v>
      </c>
      <c r="K529" s="48"/>
      <c r="L529" s="48"/>
      <c r="M529" s="48"/>
      <c r="N529" s="48"/>
      <c r="O529" s="48"/>
      <c r="P529" s="64"/>
      <c r="Q529" s="48"/>
      <c r="R529" s="48"/>
      <c r="S529" s="48"/>
      <c r="T529" s="48"/>
    </row>
    <row r="530" spans="1:20" s="61" customFormat="1" ht="14.25" customHeight="1" x14ac:dyDescent="0.2">
      <c r="A530" s="53"/>
      <c r="B530" s="49" t="s">
        <v>73</v>
      </c>
      <c r="C530" s="61" t="s">
        <v>25</v>
      </c>
      <c r="D530" s="49" t="s">
        <v>39</v>
      </c>
      <c r="E530" s="49" t="s">
        <v>28</v>
      </c>
      <c r="F530" s="66" t="s">
        <v>39</v>
      </c>
      <c r="G530" s="61" t="str">
        <f t="shared" si="20"/>
        <v>1045012450</v>
      </c>
      <c r="H530" s="62" t="str">
        <f t="shared" si="19"/>
        <v>SK1045012450</v>
      </c>
      <c r="I530" s="63">
        <v>-1.1729164020856896E-2</v>
      </c>
      <c r="J530" s="63">
        <v>1.8858362283846962E-3</v>
      </c>
      <c r="K530" s="48"/>
      <c r="L530" s="48"/>
      <c r="M530" s="48"/>
      <c r="N530" s="48"/>
      <c r="O530" s="48"/>
      <c r="P530" s="64"/>
      <c r="Q530" s="48"/>
      <c r="R530" s="48"/>
      <c r="S530" s="48"/>
      <c r="T530" s="48"/>
    </row>
    <row r="531" spans="1:20" s="61" customFormat="1" x14ac:dyDescent="0.2">
      <c r="A531" s="43"/>
      <c r="B531" s="44" t="s">
        <v>73</v>
      </c>
      <c r="C531" s="60" t="s">
        <v>27</v>
      </c>
      <c r="D531" s="65">
        <v>550</v>
      </c>
      <c r="E531" s="44" t="s">
        <v>29</v>
      </c>
      <c r="F531" s="65">
        <v>550</v>
      </c>
      <c r="G531" s="60" t="str">
        <f t="shared" si="20"/>
        <v>1155001550</v>
      </c>
      <c r="H531" s="60" t="str">
        <f t="shared" si="19"/>
        <v>SK1155001550</v>
      </c>
      <c r="I531" s="45">
        <v>-4.9180527355979333E-3</v>
      </c>
      <c r="J531" s="45">
        <v>3.1119224899760579E-2</v>
      </c>
      <c r="K531" s="45"/>
      <c r="L531" s="45"/>
      <c r="M531" s="45"/>
      <c r="N531" s="45"/>
      <c r="O531" s="45"/>
      <c r="P531" s="47"/>
      <c r="Q531" s="48"/>
      <c r="R531" s="48"/>
      <c r="S531" s="48"/>
      <c r="T531" s="48"/>
    </row>
    <row r="532" spans="1:20" s="61" customFormat="1" x14ac:dyDescent="0.2">
      <c r="A532" s="43"/>
      <c r="B532" s="44" t="s">
        <v>73</v>
      </c>
      <c r="C532" s="60" t="s">
        <v>28</v>
      </c>
      <c r="D532" s="65">
        <v>550</v>
      </c>
      <c r="E532" s="44" t="s">
        <v>30</v>
      </c>
      <c r="F532" s="65">
        <v>550</v>
      </c>
      <c r="G532" s="60" t="str">
        <f t="shared" si="20"/>
        <v>1255002550</v>
      </c>
      <c r="H532" s="60" t="str">
        <f t="shared" si="19"/>
        <v>SK1255002550</v>
      </c>
      <c r="I532" s="45">
        <v>5.4582372128929024E-2</v>
      </c>
      <c r="J532" s="45">
        <v>0.11114175153616215</v>
      </c>
      <c r="K532" s="45"/>
      <c r="L532" s="45"/>
      <c r="M532" s="45"/>
      <c r="N532" s="45"/>
      <c r="O532" s="45"/>
      <c r="P532" s="47"/>
      <c r="Q532" s="48"/>
      <c r="R532" s="48"/>
      <c r="S532" s="48"/>
      <c r="T532" s="48"/>
    </row>
    <row r="533" spans="1:20" s="61" customFormat="1" x14ac:dyDescent="0.2">
      <c r="A533" s="43"/>
      <c r="B533" s="44" t="s">
        <v>73</v>
      </c>
      <c r="C533" s="60" t="s">
        <v>29</v>
      </c>
      <c r="D533" s="65">
        <v>550</v>
      </c>
      <c r="E533" s="44" t="s">
        <v>31</v>
      </c>
      <c r="F533" s="65">
        <v>550</v>
      </c>
      <c r="G533" s="60" t="str">
        <f t="shared" si="20"/>
        <v>0155003550</v>
      </c>
      <c r="H533" s="60" t="str">
        <f t="shared" si="19"/>
        <v>SK0155003550</v>
      </c>
      <c r="I533" s="45">
        <v>6.3399775591176363E-2</v>
      </c>
      <c r="J533" s="45">
        <v>6.4216183667976393E-2</v>
      </c>
      <c r="K533" s="45"/>
      <c r="L533" s="45"/>
      <c r="M533" s="45"/>
      <c r="N533" s="45"/>
      <c r="O533" s="45"/>
      <c r="P533" s="47"/>
      <c r="Q533" s="48"/>
      <c r="R533" s="48"/>
      <c r="S533" s="48"/>
      <c r="T533" s="48"/>
    </row>
    <row r="534" spans="1:20" s="61" customFormat="1" x14ac:dyDescent="0.2">
      <c r="A534" s="43"/>
      <c r="B534" s="44" t="s">
        <v>73</v>
      </c>
      <c r="C534" s="60" t="s">
        <v>30</v>
      </c>
      <c r="D534" s="65">
        <v>550</v>
      </c>
      <c r="E534" s="44" t="s">
        <v>32</v>
      </c>
      <c r="F534" s="65">
        <v>550</v>
      </c>
      <c r="G534" s="60" t="str">
        <f t="shared" si="20"/>
        <v>0255004550</v>
      </c>
      <c r="H534" s="60" t="str">
        <f t="shared" si="19"/>
        <v>SK0255004550</v>
      </c>
      <c r="I534" s="45">
        <v>3.1092030530400504E-2</v>
      </c>
      <c r="J534" s="45">
        <v>8.4243431943710426E-3</v>
      </c>
      <c r="K534" s="45"/>
      <c r="L534" s="45"/>
      <c r="M534" s="45"/>
      <c r="N534" s="45"/>
      <c r="O534" s="45"/>
      <c r="P534" s="47"/>
      <c r="Q534" s="48"/>
      <c r="R534" s="48"/>
      <c r="S534" s="48"/>
      <c r="T534" s="48"/>
    </row>
    <row r="535" spans="1:20" s="61" customFormat="1" x14ac:dyDescent="0.2">
      <c r="A535" s="43"/>
      <c r="B535" s="44" t="s">
        <v>73</v>
      </c>
      <c r="C535" s="60" t="s">
        <v>31</v>
      </c>
      <c r="D535" s="65">
        <v>550</v>
      </c>
      <c r="E535" s="44" t="s">
        <v>33</v>
      </c>
      <c r="F535" s="65">
        <v>550</v>
      </c>
      <c r="G535" s="60" t="str">
        <f t="shared" si="20"/>
        <v>0355005550</v>
      </c>
      <c r="H535" s="60" t="str">
        <f t="shared" si="19"/>
        <v>SK0355005550</v>
      </c>
      <c r="I535" s="45">
        <v>-3.3183558275236336E-3</v>
      </c>
      <c r="J535" s="45">
        <v>-1.0244831120183595E-2</v>
      </c>
      <c r="K535" s="45"/>
      <c r="L535" s="45"/>
      <c r="M535" s="45"/>
      <c r="N535" s="45"/>
      <c r="O535" s="45"/>
      <c r="P535" s="47"/>
      <c r="Q535" s="48"/>
      <c r="R535" s="48"/>
      <c r="S535" s="48"/>
      <c r="T535" s="48"/>
    </row>
    <row r="536" spans="1:20" s="61" customFormat="1" x14ac:dyDescent="0.2">
      <c r="A536" s="43"/>
      <c r="B536" s="44" t="s">
        <v>73</v>
      </c>
      <c r="C536" s="60" t="s">
        <v>32</v>
      </c>
      <c r="D536" s="65">
        <v>550</v>
      </c>
      <c r="E536" s="44" t="s">
        <v>34</v>
      </c>
      <c r="F536" s="65">
        <v>550</v>
      </c>
      <c r="G536" s="60" t="str">
        <f t="shared" si="20"/>
        <v>0455006550</v>
      </c>
      <c r="H536" s="60" t="str">
        <f t="shared" si="19"/>
        <v>SK0455006550</v>
      </c>
      <c r="I536" s="45">
        <v>-2.0046566261790667E-2</v>
      </c>
      <c r="J536" s="45">
        <v>-2.4522012768573066E-2</v>
      </c>
      <c r="K536" s="45"/>
      <c r="L536" s="45"/>
      <c r="M536" s="45"/>
      <c r="N536" s="45"/>
      <c r="O536" s="45"/>
      <c r="P536" s="47"/>
      <c r="Q536" s="48"/>
      <c r="R536" s="48"/>
      <c r="S536" s="48"/>
      <c r="T536" s="48"/>
    </row>
    <row r="537" spans="1:20" s="61" customFormat="1" x14ac:dyDescent="0.2">
      <c r="A537" s="43"/>
      <c r="B537" s="44" t="s">
        <v>73</v>
      </c>
      <c r="C537" s="60" t="s">
        <v>33</v>
      </c>
      <c r="D537" s="65">
        <v>550</v>
      </c>
      <c r="E537" s="44" t="s">
        <v>35</v>
      </c>
      <c r="F537" s="65">
        <v>550</v>
      </c>
      <c r="G537" s="60" t="str">
        <f t="shared" si="20"/>
        <v>0555007550</v>
      </c>
      <c r="H537" s="60" t="str">
        <f t="shared" si="19"/>
        <v>SK0555007550</v>
      </c>
      <c r="I537" s="45">
        <v>-1.5427914423022871E-2</v>
      </c>
      <c r="J537" s="45">
        <v>-2.0464666467531846E-2</v>
      </c>
      <c r="K537" s="45"/>
      <c r="L537" s="45"/>
      <c r="M537" s="45"/>
      <c r="N537" s="45"/>
      <c r="O537" s="45"/>
      <c r="P537" s="47"/>
      <c r="Q537" s="48"/>
      <c r="R537" s="48"/>
      <c r="S537" s="48"/>
      <c r="T537" s="48"/>
    </row>
    <row r="538" spans="1:20" s="61" customFormat="1" x14ac:dyDescent="0.2">
      <c r="A538" s="43"/>
      <c r="B538" s="44" t="s">
        <v>73</v>
      </c>
      <c r="C538" s="60" t="s">
        <v>34</v>
      </c>
      <c r="D538" s="65">
        <v>550</v>
      </c>
      <c r="E538" s="44" t="s">
        <v>36</v>
      </c>
      <c r="F538" s="65">
        <v>550</v>
      </c>
      <c r="G538" s="60" t="str">
        <f t="shared" si="20"/>
        <v>0655008550</v>
      </c>
      <c r="H538" s="60" t="str">
        <f t="shared" si="19"/>
        <v>SK0655008550</v>
      </c>
      <c r="I538" s="45">
        <v>-6.7003787052209995E-3</v>
      </c>
      <c r="J538" s="45">
        <v>-9.5286712039793116E-3</v>
      </c>
      <c r="K538" s="45"/>
      <c r="L538" s="45"/>
      <c r="M538" s="45"/>
      <c r="N538" s="45"/>
      <c r="O538" s="45"/>
      <c r="P538" s="47"/>
      <c r="Q538" s="48"/>
      <c r="R538" s="48"/>
      <c r="S538" s="48"/>
      <c r="T538" s="48"/>
    </row>
    <row r="539" spans="1:20" s="61" customFormat="1" x14ac:dyDescent="0.2">
      <c r="A539" s="43"/>
      <c r="B539" s="44" t="s">
        <v>73</v>
      </c>
      <c r="C539" s="60" t="s">
        <v>35</v>
      </c>
      <c r="D539" s="65">
        <v>550</v>
      </c>
      <c r="E539" s="44" t="s">
        <v>37</v>
      </c>
      <c r="F539" s="65">
        <v>550</v>
      </c>
      <c r="G539" s="60" t="str">
        <f t="shared" si="20"/>
        <v>0755009550</v>
      </c>
      <c r="H539" s="60" t="str">
        <f t="shared" si="19"/>
        <v>SK0755009550</v>
      </c>
      <c r="I539" s="45">
        <v>4.0402998930156421E-3</v>
      </c>
      <c r="J539" s="45">
        <v>1.2576760450959767E-2</v>
      </c>
      <c r="K539" s="45"/>
      <c r="L539" s="45"/>
      <c r="M539" s="45"/>
      <c r="N539" s="45"/>
      <c r="O539" s="45"/>
      <c r="P539" s="47"/>
      <c r="Q539" s="48"/>
      <c r="R539" s="48"/>
      <c r="S539" s="48"/>
      <c r="T539" s="48"/>
    </row>
    <row r="540" spans="1:20" s="61" customFormat="1" x14ac:dyDescent="0.2">
      <c r="A540" s="43"/>
      <c r="B540" s="44" t="s">
        <v>73</v>
      </c>
      <c r="C540" s="60" t="s">
        <v>36</v>
      </c>
      <c r="D540" s="65">
        <v>550</v>
      </c>
      <c r="E540" s="44" t="s">
        <v>25</v>
      </c>
      <c r="F540" s="65">
        <v>550</v>
      </c>
      <c r="G540" s="60" t="str">
        <f t="shared" si="20"/>
        <v>0855010550</v>
      </c>
      <c r="H540" s="60" t="str">
        <f t="shared" si="19"/>
        <v>SK0855010550</v>
      </c>
      <c r="I540" s="45">
        <v>6.7607348244402839E-6</v>
      </c>
      <c r="J540" s="45">
        <v>3.0025137661073131E-2</v>
      </c>
      <c r="K540" s="45"/>
      <c r="L540" s="45"/>
      <c r="M540" s="45"/>
      <c r="N540" s="45"/>
      <c r="O540" s="45"/>
      <c r="P540" s="47"/>
      <c r="Q540" s="48"/>
      <c r="R540" s="48"/>
      <c r="S540" s="48"/>
      <c r="T540" s="48"/>
    </row>
    <row r="541" spans="1:20" s="61" customFormat="1" x14ac:dyDescent="0.2">
      <c r="A541" s="43"/>
      <c r="B541" s="44" t="s">
        <v>73</v>
      </c>
      <c r="C541" s="60" t="s">
        <v>37</v>
      </c>
      <c r="D541" s="65">
        <v>550</v>
      </c>
      <c r="E541" s="44" t="s">
        <v>27</v>
      </c>
      <c r="F541" s="65">
        <v>550</v>
      </c>
      <c r="G541" s="60" t="str">
        <f t="shared" si="20"/>
        <v>0955011550</v>
      </c>
      <c r="H541" s="60" t="str">
        <f t="shared" si="19"/>
        <v>SK0955011550</v>
      </c>
      <c r="I541" s="45">
        <v>-1.0751226036035844E-3</v>
      </c>
      <c r="J541" s="45">
        <v>1.7399372524113988E-2</v>
      </c>
      <c r="K541" s="45"/>
      <c r="L541" s="45"/>
      <c r="M541" s="45"/>
      <c r="N541" s="45"/>
      <c r="O541" s="45"/>
      <c r="P541" s="47"/>
      <c r="Q541" s="48"/>
      <c r="R541" s="48"/>
      <c r="S541" s="48"/>
      <c r="T541" s="48"/>
    </row>
    <row r="542" spans="1:20" s="61" customFormat="1" x14ac:dyDescent="0.2">
      <c r="A542" s="43"/>
      <c r="B542" s="44" t="s">
        <v>73</v>
      </c>
      <c r="C542" s="60" t="s">
        <v>25</v>
      </c>
      <c r="D542" s="65">
        <v>550</v>
      </c>
      <c r="E542" s="44" t="s">
        <v>28</v>
      </c>
      <c r="F542" s="65">
        <v>550</v>
      </c>
      <c r="G542" s="60" t="str">
        <f t="shared" si="20"/>
        <v>1055012550</v>
      </c>
      <c r="H542" s="60" t="str">
        <f t="shared" si="19"/>
        <v>SK1055012550</v>
      </c>
      <c r="I542" s="45">
        <v>-1.9091853797877478E-3</v>
      </c>
      <c r="J542" s="45">
        <v>-4.0504335623801069E-3</v>
      </c>
      <c r="K542" s="45"/>
      <c r="L542" s="45"/>
      <c r="M542" s="45"/>
      <c r="N542" s="45"/>
      <c r="O542" s="45"/>
      <c r="P542" s="47"/>
      <c r="Q542" s="48"/>
      <c r="R542" s="48"/>
      <c r="S542" s="48"/>
      <c r="T542" s="48"/>
    </row>
    <row r="543" spans="1:20" s="61" customFormat="1" x14ac:dyDescent="0.2">
      <c r="A543" s="53"/>
      <c r="B543" s="49" t="s">
        <v>73</v>
      </c>
      <c r="C543" s="61" t="s">
        <v>27</v>
      </c>
      <c r="D543" s="66">
        <v>650</v>
      </c>
      <c r="E543" s="61" t="s">
        <v>29</v>
      </c>
      <c r="F543" s="66">
        <v>650</v>
      </c>
      <c r="G543" s="61" t="str">
        <f t="shared" si="20"/>
        <v>1165001650</v>
      </c>
      <c r="H543" s="62" t="str">
        <f t="shared" si="19"/>
        <v>SK1165001650</v>
      </c>
      <c r="I543" s="63">
        <v>-2.2889701429569032E-3</v>
      </c>
      <c r="J543" s="63">
        <v>2.6134349551640689E-2</v>
      </c>
      <c r="K543" s="48"/>
      <c r="L543" s="48"/>
      <c r="M543" s="48"/>
      <c r="N543" s="48"/>
      <c r="O543" s="48"/>
      <c r="P543" s="64"/>
      <c r="Q543" s="48"/>
      <c r="R543" s="48"/>
      <c r="S543" s="48"/>
      <c r="T543" s="48"/>
    </row>
    <row r="544" spans="1:20" s="61" customFormat="1" x14ac:dyDescent="0.2">
      <c r="A544" s="53"/>
      <c r="B544" s="49" t="s">
        <v>73</v>
      </c>
      <c r="C544" s="61" t="s">
        <v>28</v>
      </c>
      <c r="D544" s="66">
        <v>650</v>
      </c>
      <c r="E544" s="61" t="s">
        <v>30</v>
      </c>
      <c r="F544" s="66">
        <v>650</v>
      </c>
      <c r="G544" s="61" t="str">
        <f t="shared" si="20"/>
        <v>1265002650</v>
      </c>
      <c r="H544" s="62" t="str">
        <f t="shared" si="19"/>
        <v>SK1265002650</v>
      </c>
      <c r="I544" s="63">
        <v>3.2884248250693769E-2</v>
      </c>
      <c r="J544" s="63">
        <v>8.5242854626445499E-2</v>
      </c>
      <c r="K544" s="48"/>
      <c r="L544" s="48"/>
      <c r="M544" s="48"/>
      <c r="N544" s="48"/>
      <c r="O544" s="48"/>
      <c r="P544" s="64"/>
      <c r="Q544" s="48"/>
      <c r="R544" s="48"/>
      <c r="S544" s="48"/>
      <c r="T544" s="48"/>
    </row>
    <row r="545" spans="1:20" s="61" customFormat="1" x14ac:dyDescent="0.2">
      <c r="A545" s="53"/>
      <c r="B545" s="49" t="s">
        <v>73</v>
      </c>
      <c r="C545" s="61" t="s">
        <v>29</v>
      </c>
      <c r="D545" s="66">
        <v>650</v>
      </c>
      <c r="E545" s="61" t="s">
        <v>31</v>
      </c>
      <c r="F545" s="66">
        <v>650</v>
      </c>
      <c r="G545" s="61" t="str">
        <f t="shared" si="20"/>
        <v>0165003650</v>
      </c>
      <c r="H545" s="62" t="str">
        <f t="shared" si="19"/>
        <v>SK0165003650</v>
      </c>
      <c r="I545" s="63">
        <v>5.4791431474638344E-2</v>
      </c>
      <c r="J545" s="63">
        <v>6.2671171839559531E-2</v>
      </c>
      <c r="K545" s="48"/>
      <c r="L545" s="48"/>
      <c r="M545" s="48"/>
      <c r="N545" s="48"/>
      <c r="O545" s="48"/>
      <c r="P545" s="64"/>
      <c r="Q545" s="48"/>
      <c r="R545" s="48"/>
      <c r="S545" s="48"/>
      <c r="T545" s="48"/>
    </row>
    <row r="546" spans="1:20" s="61" customFormat="1" x14ac:dyDescent="0.2">
      <c r="A546" s="53"/>
      <c r="B546" s="49" t="s">
        <v>73</v>
      </c>
      <c r="C546" s="61" t="s">
        <v>30</v>
      </c>
      <c r="D546" s="66">
        <v>650</v>
      </c>
      <c r="E546" s="61" t="s">
        <v>32</v>
      </c>
      <c r="F546" s="66">
        <v>650</v>
      </c>
      <c r="G546" s="61" t="str">
        <f t="shared" si="20"/>
        <v>0265004650</v>
      </c>
      <c r="H546" s="62" t="str">
        <f t="shared" si="19"/>
        <v>SK0265004650</v>
      </c>
      <c r="I546" s="63">
        <v>5.9011219326434425E-2</v>
      </c>
      <c r="J546" s="63">
        <v>3.1414478879907871E-2</v>
      </c>
      <c r="K546" s="48"/>
      <c r="L546" s="48"/>
      <c r="M546" s="48"/>
      <c r="N546" s="48"/>
      <c r="O546" s="48"/>
      <c r="P546" s="64"/>
      <c r="Q546" s="48"/>
      <c r="R546" s="48"/>
      <c r="S546" s="48"/>
      <c r="T546" s="48"/>
    </row>
    <row r="547" spans="1:20" s="61" customFormat="1" x14ac:dyDescent="0.2">
      <c r="A547" s="53"/>
      <c r="B547" s="49" t="s">
        <v>73</v>
      </c>
      <c r="C547" s="61" t="s">
        <v>31</v>
      </c>
      <c r="D547" s="66">
        <v>650</v>
      </c>
      <c r="E547" s="61" t="s">
        <v>33</v>
      </c>
      <c r="F547" s="66">
        <v>650</v>
      </c>
      <c r="G547" s="61" t="str">
        <f t="shared" si="20"/>
        <v>0365005650</v>
      </c>
      <c r="H547" s="62" t="str">
        <f t="shared" si="19"/>
        <v>SK0365005650</v>
      </c>
      <c r="I547" s="63">
        <v>2.2178300049511858E-2</v>
      </c>
      <c r="J547" s="63">
        <v>4.8807005334785773E-3</v>
      </c>
      <c r="K547" s="48"/>
      <c r="L547" s="48"/>
      <c r="M547" s="48"/>
      <c r="N547" s="48"/>
      <c r="O547" s="48"/>
      <c r="P547" s="64"/>
      <c r="Q547" s="48"/>
      <c r="R547" s="48"/>
      <c r="S547" s="48"/>
      <c r="T547" s="48"/>
    </row>
    <row r="548" spans="1:20" s="61" customFormat="1" x14ac:dyDescent="0.2">
      <c r="A548" s="53"/>
      <c r="B548" s="49" t="s">
        <v>73</v>
      </c>
      <c r="C548" s="61" t="s">
        <v>32</v>
      </c>
      <c r="D548" s="66">
        <v>650</v>
      </c>
      <c r="E548" s="61" t="s">
        <v>34</v>
      </c>
      <c r="F548" s="66">
        <v>650</v>
      </c>
      <c r="G548" s="61" t="str">
        <f t="shared" si="20"/>
        <v>0465006650</v>
      </c>
      <c r="H548" s="62" t="str">
        <f t="shared" si="19"/>
        <v>SK0465006650</v>
      </c>
      <c r="I548" s="63">
        <v>-5.9943585421352473E-3</v>
      </c>
      <c r="J548" s="63">
        <v>-2.0358741028495199E-2</v>
      </c>
      <c r="K548" s="48"/>
      <c r="L548" s="48"/>
      <c r="M548" s="48"/>
      <c r="N548" s="48"/>
      <c r="O548" s="48"/>
      <c r="P548" s="64"/>
      <c r="Q548" s="48"/>
      <c r="R548" s="48"/>
      <c r="S548" s="48"/>
      <c r="T548" s="48"/>
    </row>
    <row r="549" spans="1:20" s="61" customFormat="1" x14ac:dyDescent="0.2">
      <c r="A549" s="53"/>
      <c r="B549" s="49" t="s">
        <v>73</v>
      </c>
      <c r="C549" s="61" t="s">
        <v>33</v>
      </c>
      <c r="D549" s="66">
        <v>650</v>
      </c>
      <c r="E549" s="61" t="s">
        <v>35</v>
      </c>
      <c r="F549" s="66">
        <v>650</v>
      </c>
      <c r="G549" s="61" t="str">
        <f t="shared" si="20"/>
        <v>0565007650</v>
      </c>
      <c r="H549" s="62" t="str">
        <f t="shared" si="19"/>
        <v>SK0565007650</v>
      </c>
      <c r="I549" s="63">
        <v>-4.9172869607042589E-4</v>
      </c>
      <c r="J549" s="63">
        <v>-1.1754518130703029E-2</v>
      </c>
      <c r="K549" s="48"/>
      <c r="L549" s="48"/>
      <c r="M549" s="48"/>
      <c r="N549" s="48"/>
      <c r="O549" s="48"/>
      <c r="P549" s="64"/>
      <c r="Q549" s="48"/>
      <c r="R549" s="48"/>
      <c r="S549" s="48"/>
      <c r="T549" s="48"/>
    </row>
    <row r="550" spans="1:20" s="61" customFormat="1" x14ac:dyDescent="0.2">
      <c r="A550" s="53"/>
      <c r="B550" s="49" t="s">
        <v>73</v>
      </c>
      <c r="C550" s="61" t="s">
        <v>34</v>
      </c>
      <c r="D550" s="66">
        <v>650</v>
      </c>
      <c r="E550" s="61" t="s">
        <v>36</v>
      </c>
      <c r="F550" s="66">
        <v>650</v>
      </c>
      <c r="G550" s="61" t="str">
        <f t="shared" si="20"/>
        <v>0665008650</v>
      </c>
      <c r="H550" s="62" t="str">
        <f t="shared" si="19"/>
        <v>SK0665008650</v>
      </c>
      <c r="I550" s="63">
        <v>4.921304458041331E-3</v>
      </c>
      <c r="J550" s="63">
        <v>4.0377073410995389E-4</v>
      </c>
      <c r="K550" s="48"/>
      <c r="L550" s="48"/>
      <c r="M550" s="48"/>
      <c r="N550" s="48"/>
      <c r="O550" s="48"/>
      <c r="P550" s="64"/>
      <c r="Q550" s="48"/>
      <c r="R550" s="48"/>
      <c r="S550" s="48"/>
      <c r="T550" s="48"/>
    </row>
    <row r="551" spans="1:20" s="61" customFormat="1" x14ac:dyDescent="0.2">
      <c r="A551" s="53"/>
      <c r="B551" s="49" t="s">
        <v>73</v>
      </c>
      <c r="C551" s="61" t="s">
        <v>35</v>
      </c>
      <c r="D551" s="66">
        <v>650</v>
      </c>
      <c r="E551" s="61" t="s">
        <v>37</v>
      </c>
      <c r="F551" s="66">
        <v>650</v>
      </c>
      <c r="G551" s="61" t="str">
        <f t="shared" si="20"/>
        <v>0765009650</v>
      </c>
      <c r="H551" s="62" t="str">
        <f t="shared" si="19"/>
        <v>SK0765009650</v>
      </c>
      <c r="I551" s="63">
        <v>-5.8350907633957227E-3</v>
      </c>
      <c r="J551" s="63">
        <v>8.0669114830150372E-3</v>
      </c>
      <c r="K551" s="48"/>
      <c r="L551" s="48"/>
      <c r="M551" s="48"/>
      <c r="N551" s="48"/>
      <c r="O551" s="48"/>
      <c r="P551" s="64"/>
      <c r="Q551" s="48"/>
      <c r="R551" s="48"/>
      <c r="S551" s="48"/>
      <c r="T551" s="48"/>
    </row>
    <row r="552" spans="1:20" s="61" customFormat="1" x14ac:dyDescent="0.2">
      <c r="A552" s="53"/>
      <c r="B552" s="49" t="s">
        <v>73</v>
      </c>
      <c r="C552" s="61" t="s">
        <v>36</v>
      </c>
      <c r="D552" s="66">
        <v>650</v>
      </c>
      <c r="E552" s="61" t="s">
        <v>25</v>
      </c>
      <c r="F552" s="66">
        <v>650</v>
      </c>
      <c r="G552" s="61" t="str">
        <f t="shared" si="20"/>
        <v>0865010650</v>
      </c>
      <c r="H552" s="62" t="str">
        <f t="shared" si="19"/>
        <v>SK0865010650</v>
      </c>
      <c r="I552" s="63">
        <v>-1.8818883513249063E-2</v>
      </c>
      <c r="J552" s="63">
        <v>2.1450292133046899E-2</v>
      </c>
      <c r="K552" s="48"/>
      <c r="L552" s="48"/>
      <c r="M552" s="48"/>
      <c r="N552" s="48"/>
      <c r="O552" s="48"/>
      <c r="P552" s="64"/>
      <c r="Q552" s="48"/>
      <c r="R552" s="48"/>
      <c r="S552" s="48"/>
      <c r="T552" s="48"/>
    </row>
    <row r="553" spans="1:20" s="61" customFormat="1" x14ac:dyDescent="0.2">
      <c r="A553" s="53"/>
      <c r="B553" s="49" t="s">
        <v>73</v>
      </c>
      <c r="C553" s="61" t="s">
        <v>37</v>
      </c>
      <c r="D553" s="66">
        <v>650</v>
      </c>
      <c r="E553" s="61" t="s">
        <v>27</v>
      </c>
      <c r="F553" s="66">
        <v>650</v>
      </c>
      <c r="G553" s="61" t="str">
        <f t="shared" si="20"/>
        <v>0965011650</v>
      </c>
      <c r="H553" s="62" t="str">
        <f t="shared" si="19"/>
        <v>SK0965011650</v>
      </c>
      <c r="I553" s="63">
        <v>-2.5959384104176607E-2</v>
      </c>
      <c r="J553" s="63">
        <v>-1.1343414283481845E-3</v>
      </c>
      <c r="K553" s="48"/>
      <c r="L553" s="48"/>
      <c r="M553" s="48"/>
      <c r="N553" s="48"/>
      <c r="O553" s="48"/>
      <c r="P553" s="64"/>
      <c r="Q553" s="48"/>
      <c r="R553" s="48"/>
      <c r="S553" s="48"/>
      <c r="T553" s="48"/>
    </row>
    <row r="554" spans="1:20" s="61" customFormat="1" x14ac:dyDescent="0.2">
      <c r="A554" s="53"/>
      <c r="B554" s="49" t="s">
        <v>73</v>
      </c>
      <c r="C554" s="61" t="s">
        <v>25</v>
      </c>
      <c r="D554" s="66">
        <v>650</v>
      </c>
      <c r="E554" s="61" t="s">
        <v>28</v>
      </c>
      <c r="F554" s="66">
        <v>650</v>
      </c>
      <c r="G554" s="61" t="str">
        <f t="shared" si="20"/>
        <v>1065012650</v>
      </c>
      <c r="H554" s="62" t="str">
        <f t="shared" si="19"/>
        <v>SK1065012650</v>
      </c>
      <c r="I554" s="63">
        <v>-1.1142843250052515E-2</v>
      </c>
      <c r="J554" s="63">
        <v>-8.9916926621797181E-3</v>
      </c>
      <c r="K554" s="48"/>
      <c r="L554" s="48"/>
      <c r="M554" s="48"/>
      <c r="N554" s="48"/>
      <c r="O554" s="48"/>
      <c r="P554" s="64"/>
      <c r="Q554" s="48"/>
      <c r="R554" s="48"/>
      <c r="S554" s="48"/>
      <c r="T554" s="48"/>
    </row>
    <row r="555" spans="1:20" s="61" customFormat="1" x14ac:dyDescent="0.2">
      <c r="A555" s="43" t="s">
        <v>48</v>
      </c>
      <c r="B555" s="44" t="s">
        <v>73</v>
      </c>
      <c r="C555" s="60" t="s">
        <v>29</v>
      </c>
      <c r="D555" s="44" t="s">
        <v>26</v>
      </c>
      <c r="E555" s="44" t="s">
        <v>29</v>
      </c>
      <c r="F555" s="65">
        <v>450</v>
      </c>
      <c r="G555" s="60" t="str">
        <f t="shared" si="20"/>
        <v>0135001450</v>
      </c>
      <c r="H555" s="60" t="str">
        <f t="shared" si="19"/>
        <v>SK0135001450</v>
      </c>
      <c r="I555" s="45">
        <v>-7.8059945433327279E-3</v>
      </c>
      <c r="J555" s="45">
        <v>-2.2189144323449449E-2</v>
      </c>
      <c r="K555" s="45"/>
      <c r="L555" s="45"/>
      <c r="M555" s="45"/>
      <c r="N555" s="45"/>
      <c r="O555" s="45"/>
      <c r="P555" s="47"/>
      <c r="Q555" s="48"/>
      <c r="R555" s="48"/>
      <c r="S555" s="48"/>
      <c r="T555" s="48"/>
    </row>
    <row r="556" spans="1:20" s="61" customFormat="1" x14ac:dyDescent="0.2">
      <c r="A556" s="43"/>
      <c r="B556" s="44" t="s">
        <v>73</v>
      </c>
      <c r="C556" s="60" t="s">
        <v>30</v>
      </c>
      <c r="D556" s="44" t="s">
        <v>26</v>
      </c>
      <c r="E556" s="44" t="s">
        <v>30</v>
      </c>
      <c r="F556" s="65">
        <v>450</v>
      </c>
      <c r="G556" s="60" t="str">
        <f t="shared" si="20"/>
        <v>0235002450</v>
      </c>
      <c r="H556" s="60" t="str">
        <f t="shared" si="19"/>
        <v>SK0235002450</v>
      </c>
      <c r="I556" s="45">
        <v>-3.1828426302549341E-3</v>
      </c>
      <c r="J556" s="45">
        <v>-2.1357449606278434E-2</v>
      </c>
      <c r="K556" s="45"/>
      <c r="L556" s="45"/>
      <c r="M556" s="45"/>
      <c r="N556" s="45"/>
      <c r="O556" s="45"/>
      <c r="P556" s="47"/>
      <c r="Q556" s="48"/>
      <c r="R556" s="48"/>
      <c r="S556" s="48"/>
      <c r="T556" s="48"/>
    </row>
    <row r="557" spans="1:20" s="61" customFormat="1" x14ac:dyDescent="0.2">
      <c r="A557" s="43"/>
      <c r="B557" s="44" t="s">
        <v>73</v>
      </c>
      <c r="C557" s="60" t="s">
        <v>31</v>
      </c>
      <c r="D557" s="44" t="s">
        <v>26</v>
      </c>
      <c r="E557" s="44" t="s">
        <v>31</v>
      </c>
      <c r="F557" s="65">
        <v>450</v>
      </c>
      <c r="G557" s="60" t="str">
        <f t="shared" si="20"/>
        <v>0335003450</v>
      </c>
      <c r="H557" s="60" t="str">
        <f t="shared" si="19"/>
        <v>SK0335003450</v>
      </c>
      <c r="I557" s="45">
        <v>-1.2278058146488347E-2</v>
      </c>
      <c r="J557" s="45">
        <v>-1.9632525332672568E-2</v>
      </c>
      <c r="K557" s="45"/>
      <c r="L557" s="45"/>
      <c r="M557" s="45"/>
      <c r="N557" s="45"/>
      <c r="O557" s="45"/>
      <c r="P557" s="47"/>
      <c r="Q557" s="48"/>
      <c r="R557" s="48"/>
      <c r="S557" s="48"/>
      <c r="T557" s="48"/>
    </row>
    <row r="558" spans="1:20" s="61" customFormat="1" x14ac:dyDescent="0.2">
      <c r="A558" s="43"/>
      <c r="B558" s="44" t="s">
        <v>73</v>
      </c>
      <c r="C558" s="60" t="s">
        <v>32</v>
      </c>
      <c r="D558" s="44" t="s">
        <v>26</v>
      </c>
      <c r="E558" s="44" t="s">
        <v>32</v>
      </c>
      <c r="F558" s="65">
        <v>450</v>
      </c>
      <c r="G558" s="60" t="str">
        <f t="shared" si="20"/>
        <v>0435004450</v>
      </c>
      <c r="H558" s="60" t="str">
        <f t="shared" si="19"/>
        <v>SK0435004450</v>
      </c>
      <c r="I558" s="45">
        <v>7.7427360456120645E-3</v>
      </c>
      <c r="J558" s="45">
        <v>-3.8360822864222711E-3</v>
      </c>
      <c r="K558" s="45"/>
      <c r="L558" s="45"/>
      <c r="M558" s="45"/>
      <c r="N558" s="45"/>
      <c r="O558" s="45"/>
      <c r="P558" s="47"/>
      <c r="Q558" s="48"/>
      <c r="R558" s="48"/>
      <c r="S558" s="48"/>
      <c r="T558" s="48"/>
    </row>
    <row r="559" spans="1:20" s="61" customFormat="1" x14ac:dyDescent="0.2">
      <c r="A559" s="43"/>
      <c r="B559" s="44" t="s">
        <v>73</v>
      </c>
      <c r="C559" s="60" t="s">
        <v>33</v>
      </c>
      <c r="D559" s="44" t="s">
        <v>26</v>
      </c>
      <c r="E559" s="44" t="s">
        <v>33</v>
      </c>
      <c r="F559" s="65">
        <v>450</v>
      </c>
      <c r="G559" s="60" t="str">
        <f t="shared" si="20"/>
        <v>0535005450</v>
      </c>
      <c r="H559" s="60" t="str">
        <f t="shared" si="19"/>
        <v>SK0535005450</v>
      </c>
      <c r="I559" s="45">
        <v>1.3180171863582835E-2</v>
      </c>
      <c r="J559" s="45">
        <v>7.4556766070158209E-3</v>
      </c>
      <c r="K559" s="45"/>
      <c r="L559" s="45"/>
      <c r="M559" s="45"/>
      <c r="N559" s="45"/>
      <c r="O559" s="45"/>
      <c r="P559" s="47"/>
      <c r="Q559" s="48"/>
      <c r="R559" s="48"/>
      <c r="S559" s="48"/>
      <c r="T559" s="48"/>
    </row>
    <row r="560" spans="1:20" s="61" customFormat="1" x14ac:dyDescent="0.2">
      <c r="A560" s="43"/>
      <c r="B560" s="44" t="s">
        <v>73</v>
      </c>
      <c r="C560" s="60" t="s">
        <v>34</v>
      </c>
      <c r="D560" s="44" t="s">
        <v>26</v>
      </c>
      <c r="E560" s="44" t="s">
        <v>34</v>
      </c>
      <c r="F560" s="65">
        <v>450</v>
      </c>
      <c r="G560" s="60" t="str">
        <f t="shared" si="20"/>
        <v>0635006450</v>
      </c>
      <c r="H560" s="60" t="str">
        <f t="shared" si="19"/>
        <v>SK0635006450</v>
      </c>
      <c r="I560" s="45">
        <v>1.2490938130671323E-2</v>
      </c>
      <c r="J560" s="45">
        <v>5.2604615658780789E-3</v>
      </c>
      <c r="K560" s="45"/>
      <c r="L560" s="45"/>
      <c r="M560" s="45"/>
      <c r="N560" s="45"/>
      <c r="O560" s="45"/>
      <c r="P560" s="47"/>
      <c r="Q560" s="48"/>
      <c r="R560" s="48"/>
      <c r="S560" s="48"/>
      <c r="T560" s="48"/>
    </row>
    <row r="561" spans="1:20" s="61" customFormat="1" x14ac:dyDescent="0.2">
      <c r="A561" s="43"/>
      <c r="B561" s="44" t="s">
        <v>73</v>
      </c>
      <c r="C561" s="60" t="s">
        <v>35</v>
      </c>
      <c r="D561" s="44" t="s">
        <v>26</v>
      </c>
      <c r="E561" s="44" t="s">
        <v>35</v>
      </c>
      <c r="F561" s="65">
        <v>450</v>
      </c>
      <c r="G561" s="60" t="str">
        <f t="shared" si="20"/>
        <v>0735007450</v>
      </c>
      <c r="H561" s="60" t="str">
        <f t="shared" si="19"/>
        <v>SK0735007450</v>
      </c>
      <c r="I561" s="45">
        <v>4.7517770994639608E-2</v>
      </c>
      <c r="J561" s="45"/>
      <c r="K561" s="45"/>
      <c r="L561" s="45"/>
      <c r="M561" s="45"/>
      <c r="N561" s="45"/>
      <c r="O561" s="45"/>
      <c r="P561" s="47"/>
      <c r="Q561" s="48"/>
      <c r="R561" s="48"/>
      <c r="S561" s="48"/>
      <c r="T561" s="48"/>
    </row>
    <row r="562" spans="1:20" s="61" customFormat="1" x14ac:dyDescent="0.2">
      <c r="A562" s="43"/>
      <c r="B562" s="44" t="s">
        <v>73</v>
      </c>
      <c r="C562" s="60" t="s">
        <v>36</v>
      </c>
      <c r="D562" s="44" t="s">
        <v>26</v>
      </c>
      <c r="E562" s="44" t="s">
        <v>36</v>
      </c>
      <c r="F562" s="65">
        <v>450</v>
      </c>
      <c r="G562" s="60" t="str">
        <f t="shared" si="20"/>
        <v>0835008450</v>
      </c>
      <c r="H562" s="60" t="str">
        <f t="shared" si="19"/>
        <v>SK0835008450</v>
      </c>
      <c r="I562" s="45">
        <v>-1.6123793694144531E-2</v>
      </c>
      <c r="J562" s="45">
        <v>-2.9955083975181873E-2</v>
      </c>
      <c r="K562" s="45"/>
      <c r="L562" s="45"/>
      <c r="M562" s="45"/>
      <c r="N562" s="45"/>
      <c r="O562" s="45"/>
      <c r="P562" s="47"/>
      <c r="Q562" s="48"/>
      <c r="R562" s="48"/>
      <c r="S562" s="48"/>
      <c r="T562" s="48"/>
    </row>
    <row r="563" spans="1:20" s="61" customFormat="1" x14ac:dyDescent="0.2">
      <c r="A563" s="43"/>
      <c r="B563" s="44" t="s">
        <v>73</v>
      </c>
      <c r="C563" s="60" t="s">
        <v>37</v>
      </c>
      <c r="D563" s="44" t="s">
        <v>26</v>
      </c>
      <c r="E563" s="44" t="s">
        <v>37</v>
      </c>
      <c r="F563" s="65">
        <v>450</v>
      </c>
      <c r="G563" s="60" t="str">
        <f t="shared" si="20"/>
        <v>0935009450</v>
      </c>
      <c r="H563" s="60" t="str">
        <f t="shared" si="19"/>
        <v>SK0935009450</v>
      </c>
      <c r="I563" s="45">
        <v>-4.312095365207045E-2</v>
      </c>
      <c r="J563" s="45">
        <v>-6.208126449045346E-2</v>
      </c>
      <c r="K563" s="45"/>
      <c r="L563" s="45"/>
      <c r="M563" s="45"/>
      <c r="N563" s="45"/>
      <c r="O563" s="45"/>
      <c r="P563" s="47"/>
      <c r="Q563" s="48"/>
      <c r="R563" s="48"/>
      <c r="S563" s="48"/>
      <c r="T563" s="48"/>
    </row>
    <row r="564" spans="1:20" s="61" customFormat="1" x14ac:dyDescent="0.2">
      <c r="A564" s="43"/>
      <c r="B564" s="44" t="s">
        <v>73</v>
      </c>
      <c r="C564" s="60" t="s">
        <v>25</v>
      </c>
      <c r="D564" s="44" t="s">
        <v>26</v>
      </c>
      <c r="E564" s="44" t="s">
        <v>25</v>
      </c>
      <c r="F564" s="65">
        <v>450</v>
      </c>
      <c r="G564" s="60" t="str">
        <f t="shared" si="20"/>
        <v>1035010450</v>
      </c>
      <c r="H564" s="60" t="str">
        <f t="shared" si="19"/>
        <v>SK1035010450</v>
      </c>
      <c r="I564" s="45">
        <v>-4.6122069192382965E-2</v>
      </c>
      <c r="J564" s="45">
        <v>-6.1965702762330932E-2</v>
      </c>
      <c r="K564" s="45"/>
      <c r="L564" s="45"/>
      <c r="M564" s="45"/>
      <c r="N564" s="45"/>
      <c r="O564" s="45"/>
      <c r="P564" s="47"/>
      <c r="Q564" s="48"/>
      <c r="R564" s="48"/>
      <c r="S564" s="48"/>
      <c r="T564" s="48"/>
    </row>
    <row r="565" spans="1:20" s="61" customFormat="1" x14ac:dyDescent="0.2">
      <c r="A565" s="43"/>
      <c r="B565" s="44" t="s">
        <v>73</v>
      </c>
      <c r="C565" s="60" t="s">
        <v>27</v>
      </c>
      <c r="D565" s="44" t="s">
        <v>26</v>
      </c>
      <c r="E565" s="44" t="s">
        <v>27</v>
      </c>
      <c r="F565" s="65">
        <v>450</v>
      </c>
      <c r="G565" s="60" t="str">
        <f t="shared" si="20"/>
        <v>1135011450</v>
      </c>
      <c r="H565" s="60" t="str">
        <f t="shared" si="19"/>
        <v>SK1135011450</v>
      </c>
      <c r="I565" s="45">
        <v>-3.9335793897897355E-2</v>
      </c>
      <c r="J565" s="45">
        <v>-6.1530857632825245E-2</v>
      </c>
      <c r="K565" s="45"/>
      <c r="L565" s="45"/>
      <c r="M565" s="45"/>
      <c r="N565" s="45"/>
      <c r="O565" s="45"/>
      <c r="P565" s="47"/>
      <c r="Q565" s="48"/>
      <c r="R565" s="48"/>
      <c r="S565" s="48"/>
      <c r="T565" s="48"/>
    </row>
    <row r="566" spans="1:20" s="61" customFormat="1" x14ac:dyDescent="0.2">
      <c r="A566" s="43"/>
      <c r="B566" s="44" t="s">
        <v>73</v>
      </c>
      <c r="C566" s="60" t="s">
        <v>28</v>
      </c>
      <c r="D566" s="44" t="s">
        <v>26</v>
      </c>
      <c r="E566" s="44" t="s">
        <v>28</v>
      </c>
      <c r="F566" s="65">
        <v>450</v>
      </c>
      <c r="G566" s="60" t="str">
        <f t="shared" si="20"/>
        <v>1235012450</v>
      </c>
      <c r="H566" s="60" t="str">
        <f t="shared" si="19"/>
        <v>SK1235012450</v>
      </c>
      <c r="I566" s="45">
        <v>-3.2775594012755038E-2</v>
      </c>
      <c r="J566" s="45">
        <v>-4.8828630285660403E-2</v>
      </c>
      <c r="K566" s="45"/>
      <c r="L566" s="45"/>
      <c r="M566" s="45"/>
      <c r="N566" s="45"/>
      <c r="O566" s="45"/>
      <c r="P566" s="47"/>
      <c r="Q566" s="48"/>
      <c r="R566" s="48"/>
      <c r="S566" s="48"/>
      <c r="T566" s="48"/>
    </row>
    <row r="567" spans="1:20" s="61" customFormat="1" x14ac:dyDescent="0.2">
      <c r="A567" s="52"/>
      <c r="B567" s="49" t="s">
        <v>73</v>
      </c>
      <c r="C567" s="61" t="s">
        <v>29</v>
      </c>
      <c r="D567" s="66">
        <v>450</v>
      </c>
      <c r="E567" s="49" t="s">
        <v>29</v>
      </c>
      <c r="F567" s="66">
        <v>550</v>
      </c>
      <c r="G567" s="62" t="str">
        <f t="shared" si="20"/>
        <v>0145001550</v>
      </c>
      <c r="H567" s="62" t="str">
        <f t="shared" si="19"/>
        <v>SK0145001550</v>
      </c>
      <c r="I567" s="63">
        <v>-5.4333439409969195E-2</v>
      </c>
      <c r="J567" s="63">
        <v>-6.1651008160577357E-2</v>
      </c>
      <c r="K567" s="48"/>
      <c r="L567" s="48"/>
      <c r="M567" s="48"/>
      <c r="N567" s="48"/>
      <c r="O567" s="48"/>
      <c r="P567" s="64"/>
      <c r="Q567" s="48"/>
      <c r="R567" s="48"/>
      <c r="S567" s="48"/>
      <c r="T567" s="48"/>
    </row>
    <row r="568" spans="1:20" s="61" customFormat="1" x14ac:dyDescent="0.2">
      <c r="A568" s="52"/>
      <c r="B568" s="49" t="s">
        <v>73</v>
      </c>
      <c r="C568" s="61" t="s">
        <v>30</v>
      </c>
      <c r="D568" s="66">
        <v>450</v>
      </c>
      <c r="E568" s="49" t="s">
        <v>30</v>
      </c>
      <c r="F568" s="66">
        <v>550</v>
      </c>
      <c r="G568" s="62" t="str">
        <f t="shared" si="20"/>
        <v>0245002550</v>
      </c>
      <c r="H568" s="62" t="str">
        <f t="shared" si="19"/>
        <v>SK0245002550</v>
      </c>
      <c r="I568" s="63">
        <v>-4.5759764077976495E-2</v>
      </c>
      <c r="J568" s="63">
        <v>-5.2424820518168901E-2</v>
      </c>
      <c r="K568" s="48"/>
      <c r="L568" s="48"/>
      <c r="M568" s="48"/>
      <c r="N568" s="48"/>
      <c r="O568" s="48"/>
      <c r="P568" s="64"/>
      <c r="Q568" s="48"/>
      <c r="R568" s="48"/>
      <c r="S568" s="48"/>
      <c r="T568" s="48"/>
    </row>
    <row r="569" spans="1:20" s="61" customFormat="1" x14ac:dyDescent="0.2">
      <c r="A569" s="52"/>
      <c r="B569" s="49" t="s">
        <v>73</v>
      </c>
      <c r="C569" s="61" t="s">
        <v>31</v>
      </c>
      <c r="D569" s="66">
        <v>450</v>
      </c>
      <c r="E569" s="49" t="s">
        <v>31</v>
      </c>
      <c r="F569" s="66">
        <v>550</v>
      </c>
      <c r="G569" s="62" t="str">
        <f t="shared" si="20"/>
        <v>0345003550</v>
      </c>
      <c r="H569" s="62" t="str">
        <f t="shared" si="19"/>
        <v>SK0345003550</v>
      </c>
      <c r="I569" s="63">
        <v>-3.657080606188351E-2</v>
      </c>
      <c r="J569" s="63">
        <v>-4.3788427815509887E-2</v>
      </c>
      <c r="K569" s="48"/>
      <c r="L569" s="48"/>
      <c r="M569" s="48"/>
      <c r="N569" s="48"/>
      <c r="O569" s="48"/>
      <c r="P569" s="64"/>
      <c r="Q569" s="48"/>
      <c r="R569" s="48"/>
      <c r="S569" s="48"/>
      <c r="T569" s="48"/>
    </row>
    <row r="570" spans="1:20" s="61" customFormat="1" x14ac:dyDescent="0.2">
      <c r="A570" s="52"/>
      <c r="B570" s="49" t="s">
        <v>73</v>
      </c>
      <c r="C570" s="61" t="s">
        <v>32</v>
      </c>
      <c r="D570" s="66">
        <v>450</v>
      </c>
      <c r="E570" s="49" t="s">
        <v>32</v>
      </c>
      <c r="F570" s="66">
        <v>550</v>
      </c>
      <c r="G570" s="62" t="str">
        <f t="shared" si="20"/>
        <v>0445004550</v>
      </c>
      <c r="H570" s="62" t="str">
        <f t="shared" si="19"/>
        <v>SK0445004550</v>
      </c>
      <c r="I570" s="63">
        <v>-2.2137564873704385E-2</v>
      </c>
      <c r="J570" s="63">
        <v>-2.8748660997735896E-2</v>
      </c>
      <c r="K570" s="48"/>
      <c r="L570" s="48"/>
      <c r="M570" s="48"/>
      <c r="N570" s="48"/>
      <c r="O570" s="48"/>
      <c r="P570" s="64"/>
      <c r="Q570" s="48"/>
      <c r="R570" s="48"/>
      <c r="S570" s="48"/>
      <c r="T570" s="48"/>
    </row>
    <row r="571" spans="1:20" s="61" customFormat="1" x14ac:dyDescent="0.2">
      <c r="A571" s="52"/>
      <c r="B571" s="49" t="s">
        <v>73</v>
      </c>
      <c r="C571" s="61" t="s">
        <v>33</v>
      </c>
      <c r="D571" s="66">
        <v>450</v>
      </c>
      <c r="E571" s="49" t="s">
        <v>33</v>
      </c>
      <c r="F571" s="66">
        <v>550</v>
      </c>
      <c r="G571" s="62" t="str">
        <f t="shared" si="20"/>
        <v>0545005550</v>
      </c>
      <c r="H571" s="62" t="str">
        <f t="shared" si="19"/>
        <v>SK0545005550</v>
      </c>
      <c r="I571" s="63">
        <v>-2.3774854487194807E-2</v>
      </c>
      <c r="J571" s="63">
        <v>-3.0071969933198807E-2</v>
      </c>
      <c r="K571" s="48"/>
      <c r="L571" s="48"/>
      <c r="M571" s="48"/>
      <c r="N571" s="48"/>
      <c r="O571" s="48"/>
      <c r="P571" s="64"/>
      <c r="Q571" s="48"/>
      <c r="R571" s="48"/>
      <c r="S571" s="48"/>
      <c r="T571" s="48"/>
    </row>
    <row r="572" spans="1:20" s="61" customFormat="1" x14ac:dyDescent="0.2">
      <c r="A572" s="52"/>
      <c r="B572" s="49" t="s">
        <v>73</v>
      </c>
      <c r="C572" s="61" t="s">
        <v>34</v>
      </c>
      <c r="D572" s="66">
        <v>450</v>
      </c>
      <c r="E572" s="49" t="s">
        <v>34</v>
      </c>
      <c r="F572" s="66">
        <v>550</v>
      </c>
      <c r="G572" s="62" t="str">
        <f t="shared" si="20"/>
        <v>0645006550</v>
      </c>
      <c r="H572" s="62" t="str">
        <f t="shared" si="19"/>
        <v>SK0645006550</v>
      </c>
      <c r="I572" s="63">
        <v>-1.8920183233752143E-2</v>
      </c>
      <c r="J572" s="63">
        <v>-2.1518769584366916E-2</v>
      </c>
      <c r="K572" s="48"/>
      <c r="L572" s="48"/>
      <c r="M572" s="48"/>
      <c r="N572" s="48"/>
      <c r="O572" s="48"/>
      <c r="P572" s="64"/>
      <c r="Q572" s="48"/>
      <c r="R572" s="48"/>
      <c r="S572" s="48"/>
      <c r="T572" s="48"/>
    </row>
    <row r="573" spans="1:20" s="61" customFormat="1" x14ac:dyDescent="0.2">
      <c r="A573" s="52"/>
      <c r="B573" s="49" t="s">
        <v>73</v>
      </c>
      <c r="C573" s="61" t="s">
        <v>35</v>
      </c>
      <c r="D573" s="66">
        <v>450</v>
      </c>
      <c r="E573" s="49" t="s">
        <v>35</v>
      </c>
      <c r="F573" s="66">
        <v>550</v>
      </c>
      <c r="G573" s="62" t="str">
        <f t="shared" si="20"/>
        <v>0745007550</v>
      </c>
      <c r="H573" s="62" t="str">
        <f t="shared" si="19"/>
        <v>SK0745007550</v>
      </c>
      <c r="I573" s="63">
        <v>-1.5223632186589953E-2</v>
      </c>
      <c r="J573" s="63">
        <v>-3.0982120219471498E-2</v>
      </c>
      <c r="K573" s="48"/>
      <c r="L573" s="48"/>
      <c r="M573" s="48"/>
      <c r="N573" s="48"/>
      <c r="O573" s="48"/>
      <c r="P573" s="64"/>
      <c r="Q573" s="48"/>
      <c r="R573" s="48"/>
      <c r="S573" s="48"/>
      <c r="T573" s="48"/>
    </row>
    <row r="574" spans="1:20" s="61" customFormat="1" x14ac:dyDescent="0.2">
      <c r="A574" s="52"/>
      <c r="B574" s="49" t="s">
        <v>73</v>
      </c>
      <c r="C574" s="61" t="s">
        <v>36</v>
      </c>
      <c r="D574" s="66">
        <v>450</v>
      </c>
      <c r="E574" s="49" t="s">
        <v>36</v>
      </c>
      <c r="F574" s="66">
        <v>550</v>
      </c>
      <c r="G574" s="62" t="str">
        <f t="shared" si="20"/>
        <v>0845008550</v>
      </c>
      <c r="H574" s="62" t="str">
        <f t="shared" si="19"/>
        <v>SK0845008550</v>
      </c>
      <c r="I574" s="63">
        <v>-3.1870402338651189E-2</v>
      </c>
      <c r="J574" s="63">
        <v>-4.0695121719601518E-2</v>
      </c>
      <c r="K574" s="48"/>
      <c r="L574" s="48"/>
      <c r="M574" s="48"/>
      <c r="N574" s="48"/>
      <c r="O574" s="48"/>
      <c r="P574" s="64"/>
      <c r="Q574" s="48"/>
      <c r="R574" s="48"/>
      <c r="S574" s="48"/>
      <c r="T574" s="48"/>
    </row>
    <row r="575" spans="1:20" s="61" customFormat="1" x14ac:dyDescent="0.2">
      <c r="A575" s="52"/>
      <c r="B575" s="49" t="s">
        <v>73</v>
      </c>
      <c r="C575" s="61" t="s">
        <v>37</v>
      </c>
      <c r="D575" s="66">
        <v>450</v>
      </c>
      <c r="E575" s="49" t="s">
        <v>37</v>
      </c>
      <c r="F575" s="66">
        <v>550</v>
      </c>
      <c r="G575" s="62" t="str">
        <f t="shared" si="20"/>
        <v>0945009550</v>
      </c>
      <c r="H575" s="62" t="str">
        <f t="shared" si="19"/>
        <v>SK0945009550</v>
      </c>
      <c r="I575" s="63">
        <v>-6.0135564303030811E-2</v>
      </c>
      <c r="J575" s="63">
        <v>-6.1668281307252659E-2</v>
      </c>
      <c r="K575" s="48"/>
      <c r="L575" s="48"/>
      <c r="M575" s="48"/>
      <c r="N575" s="48"/>
      <c r="O575" s="48"/>
      <c r="P575" s="64"/>
      <c r="Q575" s="48"/>
      <c r="R575" s="48"/>
      <c r="S575" s="48"/>
      <c r="T575" s="48"/>
    </row>
    <row r="576" spans="1:20" s="61" customFormat="1" x14ac:dyDescent="0.2">
      <c r="A576" s="52"/>
      <c r="B576" s="49" t="s">
        <v>73</v>
      </c>
      <c r="C576" s="61" t="s">
        <v>25</v>
      </c>
      <c r="D576" s="66">
        <v>450</v>
      </c>
      <c r="E576" s="49" t="s">
        <v>25</v>
      </c>
      <c r="F576" s="66">
        <v>550</v>
      </c>
      <c r="G576" s="62" t="str">
        <f t="shared" si="20"/>
        <v>1045010550</v>
      </c>
      <c r="H576" s="62" t="str">
        <f t="shared" si="19"/>
        <v>SK1045010550</v>
      </c>
      <c r="I576" s="63">
        <v>-8.4096315713250033E-2</v>
      </c>
      <c r="J576" s="63">
        <v>-8.5846461285780176E-2</v>
      </c>
      <c r="K576" s="48"/>
      <c r="L576" s="48"/>
      <c r="M576" s="48"/>
      <c r="N576" s="48"/>
      <c r="O576" s="48"/>
      <c r="P576" s="64"/>
      <c r="Q576" s="48"/>
      <c r="R576" s="48"/>
      <c r="S576" s="48"/>
      <c r="T576" s="48"/>
    </row>
    <row r="577" spans="1:20" s="61" customFormat="1" x14ac:dyDescent="0.2">
      <c r="A577" s="52"/>
      <c r="B577" s="49" t="s">
        <v>73</v>
      </c>
      <c r="C577" s="61" t="s">
        <v>27</v>
      </c>
      <c r="D577" s="66">
        <v>450</v>
      </c>
      <c r="E577" s="49" t="s">
        <v>27</v>
      </c>
      <c r="F577" s="66">
        <v>550</v>
      </c>
      <c r="G577" s="62" t="str">
        <f t="shared" si="20"/>
        <v>1145011550</v>
      </c>
      <c r="H577" s="62" t="str">
        <f t="shared" si="19"/>
        <v>SK1145011550</v>
      </c>
      <c r="I577" s="63">
        <v>-8.8068079649584977E-2</v>
      </c>
      <c r="J577" s="63">
        <v>-9.3486092620786485E-2</v>
      </c>
      <c r="K577" s="48"/>
      <c r="L577" s="48"/>
      <c r="M577" s="48"/>
      <c r="N577" s="48"/>
      <c r="O577" s="48"/>
      <c r="P577" s="64"/>
      <c r="Q577" s="48"/>
      <c r="R577" s="48"/>
      <c r="S577" s="48"/>
      <c r="T577" s="48"/>
    </row>
    <row r="578" spans="1:20" s="61" customFormat="1" x14ac:dyDescent="0.2">
      <c r="A578" s="52"/>
      <c r="B578" s="49" t="s">
        <v>73</v>
      </c>
      <c r="C578" s="61" t="s">
        <v>28</v>
      </c>
      <c r="D578" s="66">
        <v>450</v>
      </c>
      <c r="E578" s="49" t="s">
        <v>28</v>
      </c>
      <c r="F578" s="66">
        <v>550</v>
      </c>
      <c r="G578" s="62" t="str">
        <f t="shared" si="20"/>
        <v>1245012550</v>
      </c>
      <c r="H578" s="62" t="str">
        <f t="shared" ref="H578:H641" si="21">B578&amp;G578</f>
        <v>SK1245012550</v>
      </c>
      <c r="I578" s="63">
        <v>-7.477098279111806E-2</v>
      </c>
      <c r="J578" s="63">
        <v>-9.0999897110075126E-2</v>
      </c>
      <c r="K578" s="48"/>
      <c r="L578" s="48"/>
      <c r="M578" s="48"/>
      <c r="N578" s="48"/>
      <c r="O578" s="48"/>
      <c r="P578" s="64"/>
      <c r="Q578" s="48"/>
      <c r="R578" s="48"/>
      <c r="S578" s="48"/>
      <c r="T578" s="48"/>
    </row>
    <row r="579" spans="1:20" s="61" customFormat="1" x14ac:dyDescent="0.2">
      <c r="A579" s="43"/>
      <c r="B579" s="44" t="s">
        <v>73</v>
      </c>
      <c r="C579" s="60" t="s">
        <v>29</v>
      </c>
      <c r="D579" s="65">
        <v>550</v>
      </c>
      <c r="E579" s="44" t="s">
        <v>29</v>
      </c>
      <c r="F579" s="65">
        <v>650</v>
      </c>
      <c r="G579" s="60" t="str">
        <f t="shared" si="20"/>
        <v>0155001650</v>
      </c>
      <c r="H579" s="60" t="str">
        <f t="shared" si="21"/>
        <v>SK0155001650</v>
      </c>
      <c r="I579" s="45">
        <v>-7.0503634166767096E-2</v>
      </c>
      <c r="J579" s="45">
        <v>-7.2846765030530738E-2</v>
      </c>
      <c r="K579" s="45"/>
      <c r="L579" s="45"/>
      <c r="M579" s="45"/>
      <c r="N579" s="45"/>
      <c r="O579" s="45"/>
      <c r="P579" s="47"/>
      <c r="Q579" s="48"/>
      <c r="R579" s="48"/>
      <c r="S579" s="48"/>
      <c r="T579" s="48"/>
    </row>
    <row r="580" spans="1:20" s="61" customFormat="1" x14ac:dyDescent="0.2">
      <c r="A580" s="43"/>
      <c r="B580" s="44" t="s">
        <v>73</v>
      </c>
      <c r="C580" s="60" t="s">
        <v>30</v>
      </c>
      <c r="D580" s="65">
        <v>550</v>
      </c>
      <c r="E580" s="44" t="s">
        <v>30</v>
      </c>
      <c r="F580" s="65">
        <v>650</v>
      </c>
      <c r="G580" s="60" t="str">
        <f t="shared" si="20"/>
        <v>0255002650</v>
      </c>
      <c r="H580" s="60" t="str">
        <f t="shared" si="21"/>
        <v>SK0255002650</v>
      </c>
      <c r="I580" s="45">
        <v>-8.6451624868901622E-2</v>
      </c>
      <c r="J580" s="45">
        <v>-8.3854607327253056E-2</v>
      </c>
      <c r="K580" s="45"/>
      <c r="L580" s="45"/>
      <c r="M580" s="45"/>
      <c r="N580" s="45"/>
      <c r="O580" s="45"/>
      <c r="P580" s="47"/>
      <c r="Q580" s="48"/>
      <c r="R580" s="48"/>
      <c r="S580" s="48"/>
      <c r="T580" s="48"/>
    </row>
    <row r="581" spans="1:20" s="61" customFormat="1" x14ac:dyDescent="0.2">
      <c r="A581" s="43"/>
      <c r="B581" s="44" t="s">
        <v>73</v>
      </c>
      <c r="C581" s="60" t="s">
        <v>31</v>
      </c>
      <c r="D581" s="65">
        <v>550</v>
      </c>
      <c r="E581" s="44" t="s">
        <v>31</v>
      </c>
      <c r="F581" s="65">
        <v>650</v>
      </c>
      <c r="G581" s="60" t="str">
        <f t="shared" si="20"/>
        <v>0355003650</v>
      </c>
      <c r="H581" s="60" t="str">
        <f t="shared" si="21"/>
        <v>SK0355003650</v>
      </c>
      <c r="I581" s="45">
        <v>-7.8116847750376278E-2</v>
      </c>
      <c r="J581" s="45">
        <v>-7.3859237924872395E-2</v>
      </c>
      <c r="K581" s="45"/>
      <c r="L581" s="45"/>
      <c r="M581" s="45"/>
      <c r="N581" s="45"/>
      <c r="O581" s="45"/>
      <c r="P581" s="47"/>
      <c r="Q581" s="48"/>
      <c r="R581" s="48"/>
      <c r="S581" s="48"/>
      <c r="T581" s="48"/>
    </row>
    <row r="582" spans="1:20" s="61" customFormat="1" x14ac:dyDescent="0.2">
      <c r="A582" s="43"/>
      <c r="B582" s="44" t="s">
        <v>73</v>
      </c>
      <c r="C582" s="60" t="s">
        <v>32</v>
      </c>
      <c r="D582" s="65">
        <v>550</v>
      </c>
      <c r="E582" s="44" t="s">
        <v>32</v>
      </c>
      <c r="F582" s="65">
        <v>650</v>
      </c>
      <c r="G582" s="60" t="str">
        <f t="shared" si="20"/>
        <v>0455004650</v>
      </c>
      <c r="H582" s="60" t="str">
        <f t="shared" si="21"/>
        <v>SK0455004650</v>
      </c>
      <c r="I582" s="45">
        <v>-6.2049941319534709E-2</v>
      </c>
      <c r="J582" s="45">
        <v>-6.3130835414025976E-2</v>
      </c>
      <c r="K582" s="45"/>
      <c r="L582" s="45"/>
      <c r="M582" s="45"/>
      <c r="N582" s="45"/>
      <c r="O582" s="45"/>
      <c r="P582" s="47"/>
      <c r="Q582" s="48"/>
      <c r="R582" s="48"/>
      <c r="S582" s="48"/>
      <c r="T582" s="48"/>
    </row>
    <row r="583" spans="1:20" s="61" customFormat="1" x14ac:dyDescent="0.2">
      <c r="A583" s="43"/>
      <c r="B583" s="44" t="s">
        <v>73</v>
      </c>
      <c r="C583" s="60" t="s">
        <v>33</v>
      </c>
      <c r="D583" s="65">
        <v>550</v>
      </c>
      <c r="E583" s="44" t="s">
        <v>33</v>
      </c>
      <c r="F583" s="65">
        <v>650</v>
      </c>
      <c r="G583" s="60" t="str">
        <f t="shared" si="20"/>
        <v>0555005650</v>
      </c>
      <c r="H583" s="60" t="str">
        <f t="shared" si="21"/>
        <v>SK0555005650</v>
      </c>
      <c r="I583" s="45">
        <v>-5.4580714827449937E-2</v>
      </c>
      <c r="J583" s="45">
        <v>-5.980163325615815E-2</v>
      </c>
      <c r="K583" s="45"/>
      <c r="L583" s="45"/>
      <c r="M583" s="45"/>
      <c r="N583" s="45"/>
      <c r="O583" s="45"/>
      <c r="P583" s="47"/>
      <c r="Q583" s="48"/>
      <c r="R583" s="48"/>
      <c r="S583" s="48"/>
      <c r="T583" s="48"/>
    </row>
    <row r="584" spans="1:20" s="61" customFormat="1" x14ac:dyDescent="0.2">
      <c r="A584" s="43"/>
      <c r="B584" s="44" t="s">
        <v>73</v>
      </c>
      <c r="C584" s="60" t="s">
        <v>34</v>
      </c>
      <c r="D584" s="65">
        <v>550</v>
      </c>
      <c r="E584" s="44" t="s">
        <v>34</v>
      </c>
      <c r="F584" s="65">
        <v>650</v>
      </c>
      <c r="G584" s="60" t="str">
        <f t="shared" si="20"/>
        <v>0655006650</v>
      </c>
      <c r="H584" s="60" t="str">
        <f t="shared" si="21"/>
        <v>SK0655006650</v>
      </c>
      <c r="I584" s="45">
        <v>-4.889858608562625E-2</v>
      </c>
      <c r="J584" s="45">
        <v>-5.9316976761279741E-2</v>
      </c>
      <c r="K584" s="45"/>
      <c r="L584" s="45"/>
      <c r="M584" s="45"/>
      <c r="N584" s="45"/>
      <c r="O584" s="45"/>
      <c r="P584" s="47"/>
      <c r="Q584" s="48"/>
      <c r="R584" s="48"/>
      <c r="S584" s="48"/>
      <c r="T584" s="48"/>
    </row>
    <row r="585" spans="1:20" s="61" customFormat="1" x14ac:dyDescent="0.2">
      <c r="A585" s="43"/>
      <c r="B585" s="44" t="s">
        <v>73</v>
      </c>
      <c r="C585" s="60" t="s">
        <v>35</v>
      </c>
      <c r="D585" s="65">
        <v>550</v>
      </c>
      <c r="E585" s="44" t="s">
        <v>35</v>
      </c>
      <c r="F585" s="65">
        <v>650</v>
      </c>
      <c r="G585" s="60" t="str">
        <f t="shared" si="20"/>
        <v>0755007650</v>
      </c>
      <c r="H585" s="60" t="str">
        <f t="shared" si="21"/>
        <v>SK0755007650</v>
      </c>
      <c r="I585" s="45">
        <v>-3.9840247006811949E-2</v>
      </c>
      <c r="J585" s="45">
        <v>-5.0789818551308971E-2</v>
      </c>
      <c r="K585" s="45"/>
      <c r="L585" s="45"/>
      <c r="M585" s="45"/>
      <c r="N585" s="45"/>
      <c r="O585" s="45"/>
      <c r="P585" s="47"/>
      <c r="Q585" s="48"/>
      <c r="R585" s="48"/>
      <c r="S585" s="48"/>
      <c r="T585" s="48"/>
    </row>
    <row r="586" spans="1:20" s="61" customFormat="1" x14ac:dyDescent="0.2">
      <c r="A586" s="43"/>
      <c r="B586" s="44" t="s">
        <v>73</v>
      </c>
      <c r="C586" s="60" t="s">
        <v>36</v>
      </c>
      <c r="D586" s="65">
        <v>550</v>
      </c>
      <c r="E586" s="44" t="s">
        <v>36</v>
      </c>
      <c r="F586" s="65">
        <v>650</v>
      </c>
      <c r="G586" s="60" t="str">
        <f t="shared" si="20"/>
        <v>0855008650</v>
      </c>
      <c r="H586" s="60" t="str">
        <f t="shared" si="21"/>
        <v>SK0855008650</v>
      </c>
      <c r="I586" s="45">
        <v>-3.7836271755752479E-2</v>
      </c>
      <c r="J586" s="45">
        <v>-4.9838121245531573E-2</v>
      </c>
      <c r="K586" s="45"/>
      <c r="L586" s="45"/>
      <c r="M586" s="45"/>
      <c r="N586" s="45"/>
      <c r="O586" s="45"/>
      <c r="P586" s="47"/>
      <c r="Q586" s="48"/>
      <c r="R586" s="48"/>
      <c r="S586" s="48"/>
      <c r="T586" s="48"/>
    </row>
    <row r="587" spans="1:20" s="61" customFormat="1" x14ac:dyDescent="0.2">
      <c r="A587" s="43"/>
      <c r="B587" s="44" t="s">
        <v>73</v>
      </c>
      <c r="C587" s="60" t="s">
        <v>37</v>
      </c>
      <c r="D587" s="65">
        <v>550</v>
      </c>
      <c r="E587" s="44" t="s">
        <v>37</v>
      </c>
      <c r="F587" s="65">
        <v>650</v>
      </c>
      <c r="G587" s="60" t="str">
        <f t="shared" si="20"/>
        <v>0955009650</v>
      </c>
      <c r="H587" s="60" t="str">
        <f t="shared" si="21"/>
        <v>SK0955009650</v>
      </c>
      <c r="I587" s="45">
        <v>-4.8424874101467688E-2</v>
      </c>
      <c r="J587" s="45">
        <v>-5.3837079464759463E-2</v>
      </c>
      <c r="K587" s="45"/>
      <c r="L587" s="45"/>
      <c r="M587" s="45"/>
      <c r="N587" s="45"/>
      <c r="O587" s="45"/>
      <c r="P587" s="47"/>
      <c r="Q587" s="48"/>
      <c r="R587" s="48"/>
      <c r="S587" s="48"/>
      <c r="T587" s="48"/>
    </row>
    <row r="588" spans="1:20" s="61" customFormat="1" x14ac:dyDescent="0.2">
      <c r="A588" s="43"/>
      <c r="B588" s="44" t="s">
        <v>73</v>
      </c>
      <c r="C588" s="60" t="s">
        <v>25</v>
      </c>
      <c r="D588" s="65">
        <v>550</v>
      </c>
      <c r="E588" s="44" t="s">
        <v>25</v>
      </c>
      <c r="F588" s="65">
        <v>650</v>
      </c>
      <c r="G588" s="60" t="str">
        <f t="shared" si="20"/>
        <v>1055010650</v>
      </c>
      <c r="H588" s="60" t="str">
        <f t="shared" si="21"/>
        <v>SK1055010650</v>
      </c>
      <c r="I588" s="45">
        <v>-5.6360955360481989E-2</v>
      </c>
      <c r="J588" s="45">
        <v>-5.7511751039092188E-2</v>
      </c>
      <c r="K588" s="45"/>
      <c r="L588" s="45"/>
      <c r="M588" s="45"/>
      <c r="N588" s="45"/>
      <c r="O588" s="45"/>
      <c r="P588" s="47"/>
      <c r="Q588" s="48"/>
      <c r="R588" s="48"/>
      <c r="S588" s="48"/>
      <c r="T588" s="48"/>
    </row>
    <row r="589" spans="1:20" s="61" customFormat="1" x14ac:dyDescent="0.2">
      <c r="A589" s="43"/>
      <c r="B589" s="44" t="s">
        <v>73</v>
      </c>
      <c r="C589" s="60" t="s">
        <v>27</v>
      </c>
      <c r="D589" s="65">
        <v>550</v>
      </c>
      <c r="E589" s="44" t="s">
        <v>27</v>
      </c>
      <c r="F589" s="65">
        <v>650</v>
      </c>
      <c r="G589" s="60" t="str">
        <f t="shared" si="20"/>
        <v>1155011650</v>
      </c>
      <c r="H589" s="60" t="str">
        <f t="shared" si="21"/>
        <v>SK1155011650</v>
      </c>
      <c r="I589" s="45">
        <v>-7.2184472474838002E-2</v>
      </c>
      <c r="J589" s="45">
        <v>-7.1344427178408429E-2</v>
      </c>
      <c r="K589" s="45"/>
      <c r="L589" s="45"/>
      <c r="M589" s="45"/>
      <c r="N589" s="45"/>
      <c r="O589" s="45"/>
      <c r="P589" s="47"/>
      <c r="Q589" s="48"/>
      <c r="R589" s="48"/>
      <c r="S589" s="48"/>
      <c r="T589" s="48"/>
    </row>
    <row r="590" spans="1:20" s="61" customFormat="1" x14ac:dyDescent="0.2">
      <c r="A590" s="43"/>
      <c r="B590" s="44" t="s">
        <v>73</v>
      </c>
      <c r="C590" s="60" t="s">
        <v>28</v>
      </c>
      <c r="D590" s="65">
        <v>550</v>
      </c>
      <c r="E590" s="44" t="s">
        <v>28</v>
      </c>
      <c r="F590" s="65">
        <v>650</v>
      </c>
      <c r="G590" s="60" t="str">
        <f t="shared" si="20"/>
        <v>1255012650</v>
      </c>
      <c r="H590" s="60" t="str">
        <f t="shared" si="21"/>
        <v>SK1255012650</v>
      </c>
      <c r="I590" s="45">
        <v>-6.4587621358277197E-2</v>
      </c>
      <c r="J590" s="45">
        <v>-6.2206596337427512E-2</v>
      </c>
      <c r="K590" s="45"/>
      <c r="L590" s="45"/>
      <c r="M590" s="45"/>
      <c r="N590" s="45"/>
      <c r="O590" s="45"/>
      <c r="P590" s="47"/>
      <c r="Q590" s="48"/>
      <c r="R590" s="48"/>
      <c r="S590" s="48"/>
      <c r="T590" s="48"/>
    </row>
    <row r="591" spans="1:20" s="61" customFormat="1" x14ac:dyDescent="0.2">
      <c r="A591" s="52" t="s">
        <v>49</v>
      </c>
      <c r="B591" s="49" t="s">
        <v>73</v>
      </c>
      <c r="C591" s="61" t="s">
        <v>28</v>
      </c>
      <c r="D591" s="66" t="s">
        <v>26</v>
      </c>
      <c r="E591" s="66" t="s">
        <v>29</v>
      </c>
      <c r="F591" s="66">
        <v>450</v>
      </c>
      <c r="G591" s="67" t="str">
        <f t="shared" ref="G591:G614" si="22">C591&amp;D591&amp;E591&amp;F591</f>
        <v>1235001450</v>
      </c>
      <c r="H591" s="62" t="str">
        <f t="shared" si="21"/>
        <v>SK1235001450</v>
      </c>
      <c r="I591" s="63">
        <v>-4.4844074484066888E-2</v>
      </c>
      <c r="J591" s="63">
        <v>-1.3032860707278604E-2</v>
      </c>
      <c r="K591" s="48"/>
      <c r="L591" s="48"/>
      <c r="M591" s="48"/>
      <c r="N591" s="48"/>
      <c r="O591" s="48"/>
      <c r="P591" s="64"/>
      <c r="Q591" s="48"/>
      <c r="R591" s="48"/>
      <c r="S591" s="48"/>
      <c r="T591" s="48"/>
    </row>
    <row r="592" spans="1:20" s="61" customFormat="1" x14ac:dyDescent="0.2">
      <c r="A592" s="52"/>
      <c r="B592" s="49" t="s">
        <v>73</v>
      </c>
      <c r="C592" s="61" t="s">
        <v>29</v>
      </c>
      <c r="D592" s="66" t="s">
        <v>26</v>
      </c>
      <c r="E592" s="66" t="s">
        <v>30</v>
      </c>
      <c r="F592" s="66">
        <v>450</v>
      </c>
      <c r="G592" s="67" t="str">
        <f t="shared" si="22"/>
        <v>0135002450</v>
      </c>
      <c r="H592" s="62" t="str">
        <f t="shared" si="21"/>
        <v>SK0135002450</v>
      </c>
      <c r="I592" s="63">
        <v>2.4669451683501663E-2</v>
      </c>
      <c r="J592" s="63">
        <v>1.8158677219961429E-2</v>
      </c>
      <c r="K592" s="48"/>
      <c r="L592" s="48"/>
      <c r="M592" s="48"/>
      <c r="N592" s="48"/>
      <c r="O592" s="48"/>
      <c r="P592" s="64"/>
      <c r="Q592" s="48"/>
      <c r="R592" s="48"/>
      <c r="S592" s="48"/>
      <c r="T592" s="48"/>
    </row>
    <row r="593" spans="1:20" s="61" customFormat="1" x14ac:dyDescent="0.2">
      <c r="A593" s="52"/>
      <c r="B593" s="68" t="s">
        <v>73</v>
      </c>
      <c r="C593" s="62" t="s">
        <v>30</v>
      </c>
      <c r="D593" s="67" t="s">
        <v>26</v>
      </c>
      <c r="E593" s="67" t="s">
        <v>31</v>
      </c>
      <c r="F593" s="67">
        <v>450</v>
      </c>
      <c r="G593" s="67" t="str">
        <f t="shared" si="22"/>
        <v>0235003450</v>
      </c>
      <c r="H593" s="62" t="str">
        <f t="shared" si="21"/>
        <v>SK0235003450</v>
      </c>
      <c r="I593" s="63">
        <v>1.1355581928403923E-2</v>
      </c>
      <c r="J593" s="63">
        <v>-1.7862182699195529E-2</v>
      </c>
      <c r="K593" s="48"/>
      <c r="L593" s="48"/>
      <c r="M593" s="48"/>
      <c r="N593" s="48"/>
      <c r="O593" s="48"/>
      <c r="P593" s="64"/>
      <c r="Q593" s="48"/>
      <c r="R593" s="48"/>
      <c r="S593" s="48"/>
      <c r="T593" s="48"/>
    </row>
    <row r="594" spans="1:20" s="61" customFormat="1" x14ac:dyDescent="0.2">
      <c r="A594" s="52"/>
      <c r="B594" s="68" t="s">
        <v>73</v>
      </c>
      <c r="C594" s="62" t="s">
        <v>31</v>
      </c>
      <c r="D594" s="67" t="s">
        <v>26</v>
      </c>
      <c r="E594" s="67" t="s">
        <v>32</v>
      </c>
      <c r="F594" s="67">
        <v>450</v>
      </c>
      <c r="G594" s="67" t="str">
        <f t="shared" si="22"/>
        <v>0335004450</v>
      </c>
      <c r="H594" s="62" t="str">
        <f t="shared" si="21"/>
        <v>SK0335004450</v>
      </c>
      <c r="I594" s="63">
        <v>-2.3655364166488224E-2</v>
      </c>
      <c r="J594" s="63">
        <v>-3.8356208015046286E-2</v>
      </c>
      <c r="K594" s="48"/>
      <c r="L594" s="48"/>
      <c r="M594" s="48"/>
      <c r="N594" s="48"/>
      <c r="O594" s="48"/>
      <c r="P594" s="64"/>
      <c r="Q594" s="48"/>
      <c r="R594" s="48"/>
      <c r="S594" s="48"/>
      <c r="T594" s="48"/>
    </row>
    <row r="595" spans="1:20" s="61" customFormat="1" x14ac:dyDescent="0.2">
      <c r="A595" s="52"/>
      <c r="B595" s="68" t="s">
        <v>73</v>
      </c>
      <c r="C595" s="62" t="s">
        <v>32</v>
      </c>
      <c r="D595" s="67" t="s">
        <v>26</v>
      </c>
      <c r="E595" s="67" t="s">
        <v>33</v>
      </c>
      <c r="F595" s="67">
        <v>450</v>
      </c>
      <c r="G595" s="67" t="str">
        <f t="shared" si="22"/>
        <v>0435005450</v>
      </c>
      <c r="H595" s="62" t="str">
        <f t="shared" si="21"/>
        <v>SK0435005450</v>
      </c>
      <c r="I595" s="63">
        <v>4.0083739505217151E-3</v>
      </c>
      <c r="J595" s="63">
        <v>-8.5188331947418702E-3</v>
      </c>
      <c r="K595" s="48"/>
      <c r="L595" s="48"/>
      <c r="M595" s="48"/>
      <c r="N595" s="48"/>
      <c r="O595" s="48"/>
      <c r="P595" s="64"/>
      <c r="Q595" s="48"/>
      <c r="R595" s="48"/>
      <c r="S595" s="48"/>
      <c r="T595" s="48"/>
    </row>
    <row r="596" spans="1:20" s="61" customFormat="1" x14ac:dyDescent="0.2">
      <c r="A596" s="52"/>
      <c r="B596" s="68" t="s">
        <v>73</v>
      </c>
      <c r="C596" s="62" t="s">
        <v>33</v>
      </c>
      <c r="D596" s="67" t="s">
        <v>26</v>
      </c>
      <c r="E596" s="67" t="s">
        <v>34</v>
      </c>
      <c r="F596" s="67">
        <v>450</v>
      </c>
      <c r="G596" s="67" t="str">
        <f t="shared" si="22"/>
        <v>0535006450</v>
      </c>
      <c r="H596" s="62" t="str">
        <f t="shared" si="21"/>
        <v>SK0535006450</v>
      </c>
      <c r="I596" s="63">
        <v>-6.7976826632381582E-3</v>
      </c>
      <c r="J596" s="63">
        <v>-2.9683826034678451E-2</v>
      </c>
      <c r="K596" s="48"/>
      <c r="L596" s="48"/>
      <c r="M596" s="48"/>
      <c r="N596" s="48"/>
      <c r="O596" s="48"/>
      <c r="P596" s="64"/>
      <c r="Q596" s="48"/>
      <c r="R596" s="48"/>
      <c r="S596" s="48"/>
      <c r="T596" s="48"/>
    </row>
    <row r="597" spans="1:20" s="61" customFormat="1" x14ac:dyDescent="0.2">
      <c r="A597" s="52"/>
      <c r="B597" s="68" t="s">
        <v>73</v>
      </c>
      <c r="C597" s="62" t="s">
        <v>34</v>
      </c>
      <c r="D597" s="67" t="s">
        <v>26</v>
      </c>
      <c r="E597" s="67" t="s">
        <v>35</v>
      </c>
      <c r="F597" s="67">
        <v>450</v>
      </c>
      <c r="G597" s="67" t="str">
        <f t="shared" si="22"/>
        <v>0635007450</v>
      </c>
      <c r="H597" s="62" t="str">
        <f t="shared" si="21"/>
        <v>SK0635007450</v>
      </c>
      <c r="I597" s="63">
        <v>1.2381373519125573E-2</v>
      </c>
      <c r="J597" s="63">
        <v>1.7611841140868039E-2</v>
      </c>
      <c r="K597" s="48"/>
      <c r="L597" s="48"/>
      <c r="M597" s="48"/>
      <c r="N597" s="48"/>
      <c r="O597" s="48"/>
      <c r="P597" s="64"/>
      <c r="Q597" s="48"/>
      <c r="R597" s="48"/>
      <c r="S597" s="48"/>
      <c r="T597" s="48"/>
    </row>
    <row r="598" spans="1:20" s="61" customFormat="1" x14ac:dyDescent="0.2">
      <c r="A598" s="52"/>
      <c r="B598" s="68" t="s">
        <v>73</v>
      </c>
      <c r="C598" s="62" t="s">
        <v>35</v>
      </c>
      <c r="D598" s="67" t="s">
        <v>26</v>
      </c>
      <c r="E598" s="67" t="s">
        <v>36</v>
      </c>
      <c r="F598" s="67">
        <v>450</v>
      </c>
      <c r="G598" s="67" t="str">
        <f t="shared" si="22"/>
        <v>0735008450</v>
      </c>
      <c r="H598" s="62" t="str">
        <f t="shared" si="21"/>
        <v>SK0735008450</v>
      </c>
      <c r="I598" s="63">
        <v>8.7080731493200281E-2</v>
      </c>
      <c r="J598" s="63"/>
      <c r="K598" s="48"/>
      <c r="L598" s="48"/>
      <c r="M598" s="48"/>
      <c r="N598" s="48"/>
      <c r="O598" s="48"/>
      <c r="P598" s="64"/>
      <c r="Q598" s="48"/>
      <c r="R598" s="48"/>
      <c r="S598" s="48"/>
      <c r="T598" s="48"/>
    </row>
    <row r="599" spans="1:20" s="61" customFormat="1" x14ac:dyDescent="0.2">
      <c r="A599" s="52"/>
      <c r="B599" s="68" t="s">
        <v>73</v>
      </c>
      <c r="C599" s="62" t="s">
        <v>36</v>
      </c>
      <c r="D599" s="67" t="s">
        <v>26</v>
      </c>
      <c r="E599" s="67" t="s">
        <v>37</v>
      </c>
      <c r="F599" s="67">
        <v>450</v>
      </c>
      <c r="G599" s="67" t="str">
        <f t="shared" si="22"/>
        <v>0835009450</v>
      </c>
      <c r="H599" s="62" t="str">
        <f t="shared" si="21"/>
        <v>SK0835009450</v>
      </c>
      <c r="I599" s="63">
        <v>2.6222805839059879E-2</v>
      </c>
      <c r="J599" s="63">
        <v>2.0010947232999649E-2</v>
      </c>
      <c r="K599" s="48"/>
      <c r="L599" s="48"/>
      <c r="M599" s="48"/>
      <c r="N599" s="48"/>
      <c r="O599" s="48"/>
      <c r="P599" s="64"/>
      <c r="Q599" s="48"/>
      <c r="R599" s="48"/>
      <c r="S599" s="48"/>
      <c r="T599" s="48"/>
    </row>
    <row r="600" spans="1:20" s="61" customFormat="1" x14ac:dyDescent="0.2">
      <c r="A600" s="52"/>
      <c r="B600" s="68" t="s">
        <v>73</v>
      </c>
      <c r="C600" s="62" t="s">
        <v>37</v>
      </c>
      <c r="D600" s="67" t="s">
        <v>26</v>
      </c>
      <c r="E600" s="67" t="s">
        <v>25</v>
      </c>
      <c r="F600" s="67">
        <v>450</v>
      </c>
      <c r="G600" s="67" t="str">
        <f t="shared" si="22"/>
        <v>0935010450</v>
      </c>
      <c r="H600" s="62" t="str">
        <f t="shared" si="21"/>
        <v>SK0935010450</v>
      </c>
      <c r="I600" s="63">
        <v>-2.8165235282064417E-2</v>
      </c>
      <c r="J600" s="63">
        <v>-2.7432161286240729E-2</v>
      </c>
      <c r="K600" s="48"/>
      <c r="L600" s="48"/>
      <c r="M600" s="48"/>
      <c r="N600" s="48"/>
      <c r="O600" s="48"/>
      <c r="P600" s="64"/>
      <c r="Q600" s="48"/>
      <c r="R600" s="48"/>
      <c r="S600" s="48"/>
      <c r="T600" s="48"/>
    </row>
    <row r="601" spans="1:20" s="61" customFormat="1" x14ac:dyDescent="0.2">
      <c r="A601" s="52"/>
      <c r="B601" s="68" t="s">
        <v>73</v>
      </c>
      <c r="C601" s="62" t="s">
        <v>25</v>
      </c>
      <c r="D601" s="67" t="s">
        <v>26</v>
      </c>
      <c r="E601" s="67" t="s">
        <v>27</v>
      </c>
      <c r="F601" s="67">
        <v>450</v>
      </c>
      <c r="G601" s="67" t="str">
        <f t="shared" si="22"/>
        <v>1035011450</v>
      </c>
      <c r="H601" s="62" t="str">
        <f t="shared" si="21"/>
        <v>SK1035011450</v>
      </c>
      <c r="I601" s="63">
        <v>-3.2845125601258782E-2</v>
      </c>
      <c r="J601" s="63">
        <v>-4.6770327177011128E-2</v>
      </c>
      <c r="K601" s="48"/>
      <c r="L601" s="48"/>
      <c r="M601" s="48"/>
      <c r="N601" s="48"/>
      <c r="O601" s="48"/>
      <c r="P601" s="64"/>
      <c r="Q601" s="48"/>
      <c r="R601" s="48"/>
      <c r="S601" s="48"/>
      <c r="T601" s="48"/>
    </row>
    <row r="602" spans="1:20" s="61" customFormat="1" x14ac:dyDescent="0.2">
      <c r="A602" s="52"/>
      <c r="B602" s="68" t="s">
        <v>73</v>
      </c>
      <c r="C602" s="62" t="s">
        <v>27</v>
      </c>
      <c r="D602" s="67" t="s">
        <v>26</v>
      </c>
      <c r="E602" s="67" t="s">
        <v>28</v>
      </c>
      <c r="F602" s="67">
        <v>450</v>
      </c>
      <c r="G602" s="67" t="str">
        <f t="shared" si="22"/>
        <v>1135012450</v>
      </c>
      <c r="H602" s="62" t="str">
        <f t="shared" si="21"/>
        <v>SK1135012450</v>
      </c>
      <c r="I602" s="63">
        <v>-6.4395096543800018E-2</v>
      </c>
      <c r="J602" s="63">
        <v>-7.4513133456412264E-2</v>
      </c>
      <c r="K602" s="48"/>
      <c r="L602" s="48"/>
      <c r="M602" s="48"/>
      <c r="N602" s="48"/>
      <c r="O602" s="48"/>
      <c r="P602" s="64"/>
      <c r="Q602" s="48"/>
      <c r="R602" s="48"/>
      <c r="S602" s="48"/>
      <c r="T602" s="48"/>
    </row>
    <row r="603" spans="1:20" s="61" customFormat="1" x14ac:dyDescent="0.2">
      <c r="A603" s="43"/>
      <c r="B603" s="44" t="s">
        <v>73</v>
      </c>
      <c r="C603" s="60" t="s">
        <v>28</v>
      </c>
      <c r="D603" s="65">
        <v>450</v>
      </c>
      <c r="E603" s="65" t="s">
        <v>29</v>
      </c>
      <c r="F603" s="65">
        <v>550</v>
      </c>
      <c r="G603" s="65" t="str">
        <f t="shared" si="22"/>
        <v>1245001550</v>
      </c>
      <c r="H603" s="60" t="str">
        <f t="shared" si="21"/>
        <v>SK1245001550</v>
      </c>
      <c r="I603" s="45">
        <v>-6.916214308576249E-2</v>
      </c>
      <c r="J603" s="45">
        <v>-3.78897529074224E-2</v>
      </c>
      <c r="K603" s="45"/>
      <c r="L603" s="45"/>
      <c r="M603" s="45"/>
      <c r="N603" s="45"/>
      <c r="O603" s="45"/>
      <c r="P603" s="47"/>
      <c r="Q603" s="48"/>
      <c r="R603" s="48"/>
      <c r="S603" s="48"/>
      <c r="T603" s="48"/>
    </row>
    <row r="604" spans="1:20" s="61" customFormat="1" x14ac:dyDescent="0.2">
      <c r="A604" s="43"/>
      <c r="B604" s="44" t="s">
        <v>73</v>
      </c>
      <c r="C604" s="60" t="s">
        <v>29</v>
      </c>
      <c r="D604" s="65">
        <v>450</v>
      </c>
      <c r="E604" s="65" t="s">
        <v>30</v>
      </c>
      <c r="F604" s="65">
        <v>550</v>
      </c>
      <c r="G604" s="65" t="str">
        <f t="shared" si="22"/>
        <v>0145002550</v>
      </c>
      <c r="H604" s="60" t="str">
        <f t="shared" si="21"/>
        <v>SK0145002550</v>
      </c>
      <c r="I604" s="45">
        <v>-1.4943420916156847E-2</v>
      </c>
      <c r="J604" s="45">
        <v>-1.364831944871594E-2</v>
      </c>
      <c r="K604" s="45"/>
      <c r="L604" s="45"/>
      <c r="M604" s="45"/>
      <c r="N604" s="45"/>
      <c r="O604" s="45"/>
      <c r="P604" s="47"/>
      <c r="Q604" s="48"/>
      <c r="R604" s="48"/>
      <c r="S604" s="48"/>
      <c r="T604" s="48"/>
    </row>
    <row r="605" spans="1:20" s="61" customFormat="1" x14ac:dyDescent="0.2">
      <c r="A605" s="43"/>
      <c r="B605" s="44" t="s">
        <v>73</v>
      </c>
      <c r="C605" s="60" t="s">
        <v>30</v>
      </c>
      <c r="D605" s="65">
        <v>450</v>
      </c>
      <c r="E605" s="65" t="s">
        <v>31</v>
      </c>
      <c r="F605" s="65">
        <v>550</v>
      </c>
      <c r="G605" s="65" t="str">
        <f t="shared" si="22"/>
        <v>0245003550</v>
      </c>
      <c r="H605" s="60" t="str">
        <f t="shared" si="21"/>
        <v>SK0245003550</v>
      </c>
      <c r="I605" s="45">
        <v>-2.1096200747700199E-2</v>
      </c>
      <c r="J605" s="45">
        <v>-4.0595154466817565E-2</v>
      </c>
      <c r="K605" s="45"/>
      <c r="L605" s="45"/>
      <c r="M605" s="45"/>
      <c r="N605" s="45"/>
      <c r="O605" s="45"/>
      <c r="P605" s="47"/>
      <c r="Q605" s="48"/>
      <c r="R605" s="48"/>
      <c r="S605" s="48"/>
      <c r="T605" s="48"/>
    </row>
    <row r="606" spans="1:20" s="61" customFormat="1" x14ac:dyDescent="0.2">
      <c r="A606" s="43"/>
      <c r="B606" s="44" t="s">
        <v>73</v>
      </c>
      <c r="C606" s="60" t="s">
        <v>31</v>
      </c>
      <c r="D606" s="65">
        <v>450</v>
      </c>
      <c r="E606" s="65" t="s">
        <v>32</v>
      </c>
      <c r="F606" s="65">
        <v>550</v>
      </c>
      <c r="G606" s="65" t="str">
        <f t="shared" si="22"/>
        <v>0345004550</v>
      </c>
      <c r="H606" s="60" t="str">
        <f t="shared" si="21"/>
        <v>SK0345004550</v>
      </c>
      <c r="I606" s="45">
        <v>-3.3574059240936406E-2</v>
      </c>
      <c r="J606" s="45">
        <v>-4.7354231628088231E-2</v>
      </c>
      <c r="K606" s="45"/>
      <c r="L606" s="45"/>
      <c r="M606" s="45"/>
      <c r="N606" s="45"/>
      <c r="O606" s="45"/>
      <c r="P606" s="47"/>
      <c r="Q606" s="48"/>
      <c r="R606" s="48"/>
      <c r="S606" s="48"/>
      <c r="T606" s="48"/>
    </row>
    <row r="607" spans="1:20" s="61" customFormat="1" x14ac:dyDescent="0.2">
      <c r="A607" s="43"/>
      <c r="B607" s="44" t="s">
        <v>73</v>
      </c>
      <c r="C607" s="60" t="s">
        <v>32</v>
      </c>
      <c r="D607" s="65">
        <v>450</v>
      </c>
      <c r="E607" s="65" t="s">
        <v>33</v>
      </c>
      <c r="F607" s="65">
        <v>550</v>
      </c>
      <c r="G607" s="65" t="str">
        <f t="shared" si="22"/>
        <v>0445005550</v>
      </c>
      <c r="H607" s="60" t="str">
        <f t="shared" si="21"/>
        <v>SK0445005550</v>
      </c>
      <c r="I607" s="45">
        <v>-2.7595823159604238E-2</v>
      </c>
      <c r="J607" s="45">
        <v>-3.4755092064030157E-2</v>
      </c>
      <c r="K607" s="45"/>
      <c r="L607" s="45"/>
      <c r="M607" s="45"/>
      <c r="N607" s="45"/>
      <c r="O607" s="45"/>
      <c r="P607" s="47"/>
      <c r="Q607" s="48"/>
      <c r="R607" s="48"/>
      <c r="S607" s="48"/>
      <c r="T607" s="48"/>
    </row>
    <row r="608" spans="1:20" s="61" customFormat="1" x14ac:dyDescent="0.2">
      <c r="A608" s="43"/>
      <c r="B608" s="44" t="s">
        <v>73</v>
      </c>
      <c r="C608" s="60" t="s">
        <v>33</v>
      </c>
      <c r="D608" s="65">
        <v>450</v>
      </c>
      <c r="E608" s="65" t="s">
        <v>34</v>
      </c>
      <c r="F608" s="65">
        <v>550</v>
      </c>
      <c r="G608" s="65" t="str">
        <f t="shared" si="22"/>
        <v>0545006550</v>
      </c>
      <c r="H608" s="60" t="str">
        <f t="shared" si="21"/>
        <v>SK0545006550</v>
      </c>
      <c r="I608" s="45">
        <v>-3.807056355680509E-2</v>
      </c>
      <c r="J608" s="45">
        <v>-4.7714571878478759E-2</v>
      </c>
      <c r="K608" s="45"/>
      <c r="L608" s="45"/>
      <c r="M608" s="45"/>
      <c r="N608" s="45"/>
      <c r="O608" s="45"/>
      <c r="P608" s="47"/>
      <c r="Q608" s="48"/>
      <c r="R608" s="48"/>
      <c r="S608" s="48"/>
      <c r="T608" s="48"/>
    </row>
    <row r="609" spans="1:20" s="61" customFormat="1" x14ac:dyDescent="0.2">
      <c r="A609" s="43"/>
      <c r="B609" s="44" t="s">
        <v>73</v>
      </c>
      <c r="C609" s="60" t="s">
        <v>34</v>
      </c>
      <c r="D609" s="65">
        <v>450</v>
      </c>
      <c r="E609" s="65" t="s">
        <v>35</v>
      </c>
      <c r="F609" s="65">
        <v>550</v>
      </c>
      <c r="G609" s="65" t="str">
        <f t="shared" si="22"/>
        <v>0645007550</v>
      </c>
      <c r="H609" s="60" t="str">
        <f t="shared" si="21"/>
        <v>SK0645007550</v>
      </c>
      <c r="I609" s="45">
        <v>-2.0152990143224081E-2</v>
      </c>
      <c r="J609" s="45">
        <v>-2.4074956158176584E-2</v>
      </c>
      <c r="K609" s="45"/>
      <c r="L609" s="45"/>
      <c r="M609" s="45"/>
      <c r="N609" s="45"/>
      <c r="O609" s="45"/>
      <c r="P609" s="47"/>
      <c r="Q609" s="48"/>
      <c r="R609" s="48"/>
      <c r="S609" s="48"/>
      <c r="T609" s="48"/>
    </row>
    <row r="610" spans="1:20" s="61" customFormat="1" x14ac:dyDescent="0.2">
      <c r="A610" s="43"/>
      <c r="B610" s="44" t="s">
        <v>73</v>
      </c>
      <c r="C610" s="60" t="s">
        <v>35</v>
      </c>
      <c r="D610" s="65">
        <v>450</v>
      </c>
      <c r="E610" s="65" t="s">
        <v>36</v>
      </c>
      <c r="F610" s="65">
        <v>550</v>
      </c>
      <c r="G610" s="65" t="str">
        <f t="shared" si="22"/>
        <v>0745008550</v>
      </c>
      <c r="H610" s="60" t="str">
        <f t="shared" si="21"/>
        <v>SK0745008550</v>
      </c>
      <c r="I610" s="45">
        <v>-1.1042474733734974E-2</v>
      </c>
      <c r="J610" s="45">
        <v>-1.556101384075162E-2</v>
      </c>
      <c r="K610" s="45"/>
      <c r="L610" s="45"/>
      <c r="M610" s="45"/>
      <c r="N610" s="45"/>
      <c r="O610" s="45"/>
      <c r="P610" s="47"/>
      <c r="Q610" s="48"/>
      <c r="R610" s="48"/>
      <c r="S610" s="48"/>
      <c r="T610" s="48"/>
    </row>
    <row r="611" spans="1:20" s="61" customFormat="1" x14ac:dyDescent="0.2">
      <c r="A611" s="43"/>
      <c r="B611" s="44" t="s">
        <v>73</v>
      </c>
      <c r="C611" s="60" t="s">
        <v>36</v>
      </c>
      <c r="D611" s="65">
        <v>450</v>
      </c>
      <c r="E611" s="65" t="s">
        <v>37</v>
      </c>
      <c r="F611" s="65">
        <v>550</v>
      </c>
      <c r="G611" s="65" t="str">
        <f t="shared" si="22"/>
        <v>0845009550</v>
      </c>
      <c r="H611" s="60" t="str">
        <f t="shared" si="21"/>
        <v>SK0845009550</v>
      </c>
      <c r="I611" s="45">
        <v>-1.9796607132080053E-2</v>
      </c>
      <c r="J611" s="45">
        <v>-1.3922506113335731E-2</v>
      </c>
      <c r="K611" s="45"/>
      <c r="L611" s="45"/>
      <c r="M611" s="45"/>
      <c r="N611" s="45"/>
      <c r="O611" s="45"/>
      <c r="P611" s="47"/>
      <c r="Q611" s="48"/>
      <c r="R611" s="48"/>
      <c r="S611" s="48"/>
      <c r="T611" s="48"/>
    </row>
    <row r="612" spans="1:20" s="61" customFormat="1" x14ac:dyDescent="0.2">
      <c r="A612" s="43"/>
      <c r="B612" s="44" t="s">
        <v>73</v>
      </c>
      <c r="C612" s="60" t="s">
        <v>37</v>
      </c>
      <c r="D612" s="65">
        <v>450</v>
      </c>
      <c r="E612" s="65" t="s">
        <v>25</v>
      </c>
      <c r="F612" s="65">
        <v>550</v>
      </c>
      <c r="G612" s="65" t="str">
        <f t="shared" si="22"/>
        <v>0945010550</v>
      </c>
      <c r="H612" s="60" t="str">
        <f t="shared" si="21"/>
        <v>SK0945010550</v>
      </c>
      <c r="I612" s="45">
        <v>-7.0088840944437014E-2</v>
      </c>
      <c r="J612" s="45">
        <v>-5.2041714304869549E-2</v>
      </c>
      <c r="K612" s="45"/>
      <c r="L612" s="45"/>
      <c r="M612" s="45"/>
      <c r="N612" s="45"/>
      <c r="O612" s="45"/>
      <c r="P612" s="47"/>
      <c r="Q612" s="48"/>
      <c r="R612" s="48"/>
      <c r="S612" s="48"/>
      <c r="T612" s="48"/>
    </row>
    <row r="613" spans="1:20" s="61" customFormat="1" x14ac:dyDescent="0.2">
      <c r="A613" s="43"/>
      <c r="B613" s="44" t="s">
        <v>73</v>
      </c>
      <c r="C613" s="60" t="s">
        <v>25</v>
      </c>
      <c r="D613" s="65">
        <v>450</v>
      </c>
      <c r="E613" s="65" t="s">
        <v>27</v>
      </c>
      <c r="F613" s="65">
        <v>550</v>
      </c>
      <c r="G613" s="65" t="str">
        <f t="shared" si="22"/>
        <v>1045011550</v>
      </c>
      <c r="H613" s="60" t="str">
        <f t="shared" si="21"/>
        <v>SK1045011550</v>
      </c>
      <c r="I613" s="45">
        <v>-7.5741419013903716E-2</v>
      </c>
      <c r="J613" s="45">
        <v>-7.9165185197487567E-2</v>
      </c>
      <c r="K613" s="45"/>
      <c r="L613" s="45"/>
      <c r="M613" s="45"/>
      <c r="N613" s="45"/>
      <c r="O613" s="45"/>
      <c r="P613" s="47"/>
      <c r="Q613" s="48"/>
      <c r="R613" s="48"/>
      <c r="S613" s="48"/>
      <c r="T613" s="48"/>
    </row>
    <row r="614" spans="1:20" s="61" customFormat="1" x14ac:dyDescent="0.2">
      <c r="A614" s="43"/>
      <c r="B614" s="44" t="s">
        <v>73</v>
      </c>
      <c r="C614" s="60" t="s">
        <v>27</v>
      </c>
      <c r="D614" s="65">
        <v>450</v>
      </c>
      <c r="E614" s="65" t="s">
        <v>28</v>
      </c>
      <c r="F614" s="65">
        <v>550</v>
      </c>
      <c r="G614" s="65" t="str">
        <f t="shared" si="22"/>
        <v>1145012550</v>
      </c>
      <c r="H614" s="60" t="str">
        <f t="shared" si="21"/>
        <v>SK1145012550</v>
      </c>
      <c r="I614" s="45">
        <v>-9.9065329920984949E-2</v>
      </c>
      <c r="J614" s="45">
        <v>-0.10369962230081822</v>
      </c>
      <c r="K614" s="45"/>
      <c r="L614" s="45"/>
      <c r="M614" s="45"/>
      <c r="N614" s="45"/>
      <c r="O614" s="45"/>
      <c r="P614" s="47"/>
      <c r="Q614" s="48"/>
      <c r="R614" s="48"/>
      <c r="S614" s="48"/>
      <c r="T614" s="48"/>
    </row>
    <row r="615" spans="1:20" s="61" customFormat="1" x14ac:dyDescent="0.2">
      <c r="A615" s="52"/>
      <c r="B615" s="68" t="s">
        <v>73</v>
      </c>
      <c r="C615" s="62" t="s">
        <v>28</v>
      </c>
      <c r="D615" s="67">
        <v>550</v>
      </c>
      <c r="E615" s="67" t="s">
        <v>29</v>
      </c>
      <c r="F615" s="67">
        <v>650</v>
      </c>
      <c r="G615" s="67" t="str">
        <f>C615&amp;D615&amp;E615&amp;F615</f>
        <v>1255001650</v>
      </c>
      <c r="H615" s="62" t="str">
        <f t="shared" si="21"/>
        <v>SK1255001650</v>
      </c>
      <c r="I615" s="63">
        <v>-6.2375309751172704E-2</v>
      </c>
      <c r="J615" s="63">
        <v>-2.0313573084873204E-2</v>
      </c>
      <c r="K615" s="48"/>
      <c r="L615" s="48"/>
      <c r="M615" s="48"/>
      <c r="N615" s="48"/>
      <c r="O615" s="48"/>
      <c r="P615" s="64"/>
      <c r="Q615" s="48"/>
      <c r="R615" s="48"/>
      <c r="S615" s="48"/>
      <c r="T615" s="48"/>
    </row>
    <row r="616" spans="1:20" s="61" customFormat="1" x14ac:dyDescent="0.2">
      <c r="A616" s="52"/>
      <c r="B616" s="68" t="s">
        <v>73</v>
      </c>
      <c r="C616" s="62" t="s">
        <v>29</v>
      </c>
      <c r="D616" s="67">
        <v>550</v>
      </c>
      <c r="E616" s="67" t="s">
        <v>30</v>
      </c>
      <c r="F616" s="67">
        <v>650</v>
      </c>
      <c r="G616" s="67" t="str">
        <f t="shared" ref="G616:G625" si="23">C616&amp;D616&amp;E616&amp;F616</f>
        <v>0155002650</v>
      </c>
      <c r="H616" s="62" t="str">
        <f t="shared" si="21"/>
        <v>SK0155002650</v>
      </c>
      <c r="I616" s="63">
        <v>-4.8553835141576705E-2</v>
      </c>
      <c r="J616" s="63">
        <v>-3.7325396138101243E-2</v>
      </c>
      <c r="K616" s="48"/>
      <c r="L616" s="48"/>
      <c r="M616" s="48"/>
      <c r="N616" s="48"/>
      <c r="O616" s="48"/>
      <c r="P616" s="64"/>
      <c r="Q616" s="48"/>
      <c r="R616" s="48"/>
      <c r="S616" s="48"/>
      <c r="T616" s="48"/>
    </row>
    <row r="617" spans="1:20" s="61" customFormat="1" x14ac:dyDescent="0.2">
      <c r="A617" s="52"/>
      <c r="B617" s="68" t="s">
        <v>73</v>
      </c>
      <c r="C617" s="62" t="s">
        <v>30</v>
      </c>
      <c r="D617" s="67">
        <v>550</v>
      </c>
      <c r="E617" s="67" t="s">
        <v>31</v>
      </c>
      <c r="F617" s="67">
        <v>650</v>
      </c>
      <c r="G617" s="67" t="str">
        <f t="shared" si="23"/>
        <v>0255003650</v>
      </c>
      <c r="H617" s="62" t="str">
        <f t="shared" si="21"/>
        <v>SK0255003650</v>
      </c>
      <c r="I617" s="63">
        <v>-5.4293504980346387E-2</v>
      </c>
      <c r="J617" s="63">
        <v>-6.2427118778673796E-2</v>
      </c>
      <c r="K617" s="48"/>
      <c r="L617" s="48"/>
      <c r="M617" s="48"/>
      <c r="N617" s="48"/>
      <c r="O617" s="48"/>
      <c r="P617" s="64"/>
      <c r="Q617" s="48"/>
      <c r="R617" s="48"/>
      <c r="S617" s="48"/>
      <c r="T617" s="48"/>
    </row>
    <row r="618" spans="1:20" s="61" customFormat="1" x14ac:dyDescent="0.2">
      <c r="A618" s="52"/>
      <c r="B618" s="68" t="s">
        <v>73</v>
      </c>
      <c r="C618" s="62" t="s">
        <v>31</v>
      </c>
      <c r="D618" s="67">
        <v>550</v>
      </c>
      <c r="E618" s="67" t="s">
        <v>32</v>
      </c>
      <c r="F618" s="67">
        <v>650</v>
      </c>
      <c r="G618" s="67" t="str">
        <f t="shared" si="23"/>
        <v>0355004650</v>
      </c>
      <c r="H618" s="62" t="str">
        <f t="shared" si="21"/>
        <v>SK0355004650</v>
      </c>
      <c r="I618" s="63">
        <v>-5.9428672934020231E-2</v>
      </c>
      <c r="J618" s="63">
        <v>-6.6749690658610167E-2</v>
      </c>
      <c r="K618" s="48"/>
      <c r="L618" s="48"/>
      <c r="M618" s="48"/>
      <c r="N618" s="48"/>
      <c r="O618" s="48"/>
      <c r="P618" s="64"/>
      <c r="Q618" s="48"/>
      <c r="R618" s="48"/>
      <c r="S618" s="48"/>
      <c r="T618" s="48"/>
    </row>
    <row r="619" spans="1:20" s="61" customFormat="1" x14ac:dyDescent="0.2">
      <c r="A619" s="52"/>
      <c r="B619" s="68" t="s">
        <v>73</v>
      </c>
      <c r="C619" s="62" t="s">
        <v>32</v>
      </c>
      <c r="D619" s="67">
        <v>550</v>
      </c>
      <c r="E619" s="67" t="s">
        <v>33</v>
      </c>
      <c r="F619" s="67">
        <v>650</v>
      </c>
      <c r="G619" s="67" t="str">
        <f t="shared" si="23"/>
        <v>0455005650</v>
      </c>
      <c r="H619" s="62" t="str">
        <f t="shared" si="21"/>
        <v>SK0455005650</v>
      </c>
      <c r="I619" s="63">
        <v>-5.9775865033785978E-2</v>
      </c>
      <c r="J619" s="63">
        <v>-6.5690267295148111E-2</v>
      </c>
      <c r="K619" s="48"/>
      <c r="L619" s="48"/>
      <c r="M619" s="48"/>
      <c r="N619" s="48"/>
      <c r="O619" s="48"/>
      <c r="P619" s="64"/>
      <c r="Q619" s="48"/>
      <c r="R619" s="48"/>
      <c r="S619" s="48"/>
      <c r="T619" s="48"/>
    </row>
    <row r="620" spans="1:20" s="61" customFormat="1" x14ac:dyDescent="0.2">
      <c r="A620" s="52"/>
      <c r="B620" s="68" t="s">
        <v>73</v>
      </c>
      <c r="C620" s="62" t="s">
        <v>33</v>
      </c>
      <c r="D620" s="67">
        <v>550</v>
      </c>
      <c r="E620" s="67" t="s">
        <v>34</v>
      </c>
      <c r="F620" s="67">
        <v>650</v>
      </c>
      <c r="G620" s="67" t="str">
        <f t="shared" si="23"/>
        <v>0555006650</v>
      </c>
      <c r="H620" s="62" t="str">
        <f t="shared" si="21"/>
        <v>SK0555006650</v>
      </c>
      <c r="I620" s="63">
        <v>-6.2631710160882634E-2</v>
      </c>
      <c r="J620" s="63">
        <v>-7.6318504784955124E-2</v>
      </c>
      <c r="K620" s="48"/>
      <c r="L620" s="48"/>
      <c r="M620" s="48"/>
      <c r="N620" s="48"/>
      <c r="O620" s="48"/>
      <c r="P620" s="64"/>
      <c r="Q620" s="48"/>
      <c r="R620" s="48"/>
      <c r="S620" s="48"/>
      <c r="T620" s="48"/>
    </row>
    <row r="621" spans="1:20" s="61" customFormat="1" x14ac:dyDescent="0.2">
      <c r="A621" s="52"/>
      <c r="B621" s="68" t="s">
        <v>73</v>
      </c>
      <c r="C621" s="62" t="s">
        <v>34</v>
      </c>
      <c r="D621" s="67">
        <v>550</v>
      </c>
      <c r="E621" s="67" t="s">
        <v>35</v>
      </c>
      <c r="F621" s="67">
        <v>650</v>
      </c>
      <c r="G621" s="67" t="str">
        <f t="shared" si="23"/>
        <v>0655007650</v>
      </c>
      <c r="H621" s="62" t="str">
        <f t="shared" si="21"/>
        <v>SK0655007650</v>
      </c>
      <c r="I621" s="63">
        <v>-4.1011289984074849E-2</v>
      </c>
      <c r="J621" s="63">
        <v>-5.3357529894033841E-2</v>
      </c>
      <c r="K621" s="48"/>
      <c r="L621" s="48"/>
      <c r="M621" s="48"/>
      <c r="N621" s="48"/>
      <c r="O621" s="48"/>
      <c r="P621" s="64"/>
      <c r="Q621" s="48"/>
      <c r="R621" s="48"/>
      <c r="S621" s="48"/>
      <c r="T621" s="48"/>
    </row>
    <row r="622" spans="1:20" s="61" customFormat="1" x14ac:dyDescent="0.2">
      <c r="A622" s="52"/>
      <c r="B622" s="68" t="s">
        <v>73</v>
      </c>
      <c r="C622" s="62" t="s">
        <v>35</v>
      </c>
      <c r="D622" s="67">
        <v>550</v>
      </c>
      <c r="E622" s="67" t="s">
        <v>36</v>
      </c>
      <c r="F622" s="67">
        <v>650</v>
      </c>
      <c r="G622" s="67" t="str">
        <f t="shared" si="23"/>
        <v>0755008650</v>
      </c>
      <c r="H622" s="62" t="str">
        <f t="shared" si="21"/>
        <v>SK0755008650</v>
      </c>
      <c r="I622" s="63">
        <v>-4.297108815350921E-2</v>
      </c>
      <c r="J622" s="63">
        <v>-5.6187447705855952E-2</v>
      </c>
      <c r="K622" s="48"/>
      <c r="L622" s="48"/>
      <c r="M622" s="48"/>
      <c r="N622" s="48"/>
      <c r="O622" s="48"/>
      <c r="P622" s="64"/>
      <c r="Q622" s="48"/>
      <c r="R622" s="48"/>
      <c r="S622" s="48"/>
      <c r="T622" s="48"/>
    </row>
    <row r="623" spans="1:20" s="61" customFormat="1" x14ac:dyDescent="0.2">
      <c r="A623" s="52"/>
      <c r="B623" s="68" t="s">
        <v>73</v>
      </c>
      <c r="C623" s="62" t="s">
        <v>36</v>
      </c>
      <c r="D623" s="67">
        <v>550</v>
      </c>
      <c r="E623" s="67" t="s">
        <v>37</v>
      </c>
      <c r="F623" s="67">
        <v>650</v>
      </c>
      <c r="G623" s="67" t="str">
        <f t="shared" si="23"/>
        <v>0855009650</v>
      </c>
      <c r="H623" s="62" t="str">
        <f t="shared" si="21"/>
        <v>SK0855009650</v>
      </c>
      <c r="I623" s="63">
        <v>-3.9486522238878566E-2</v>
      </c>
      <c r="J623" s="63">
        <v>-3.6188664683028081E-2</v>
      </c>
      <c r="K623" s="48"/>
      <c r="L623" s="48"/>
      <c r="M623" s="48"/>
      <c r="N623" s="48"/>
      <c r="O623" s="48"/>
      <c r="P623" s="64"/>
      <c r="Q623" s="48"/>
      <c r="R623" s="48"/>
      <c r="S623" s="48"/>
      <c r="T623" s="48"/>
    </row>
    <row r="624" spans="1:20" s="61" customFormat="1" x14ac:dyDescent="0.2">
      <c r="A624" s="52"/>
      <c r="B624" s="68" t="s">
        <v>73</v>
      </c>
      <c r="C624" s="62" t="s">
        <v>37</v>
      </c>
      <c r="D624" s="67">
        <v>550</v>
      </c>
      <c r="E624" s="67" t="s">
        <v>25</v>
      </c>
      <c r="F624" s="67">
        <v>650</v>
      </c>
      <c r="G624" s="67" t="str">
        <f t="shared" si="23"/>
        <v>0955010650</v>
      </c>
      <c r="H624" s="62" t="str">
        <f t="shared" si="21"/>
        <v>SK0955010650</v>
      </c>
      <c r="I624" s="63">
        <v>-6.6292316444864288E-2</v>
      </c>
      <c r="J624" s="63">
        <v>-4.7724062023390301E-2</v>
      </c>
      <c r="K624" s="48"/>
      <c r="L624" s="48"/>
      <c r="M624" s="48"/>
      <c r="N624" s="48"/>
      <c r="O624" s="48"/>
      <c r="P624" s="64"/>
      <c r="Q624" s="48"/>
      <c r="R624" s="48"/>
      <c r="S624" s="48"/>
      <c r="T624" s="48"/>
    </row>
    <row r="625" spans="1:20" s="61" customFormat="1" x14ac:dyDescent="0.2">
      <c r="A625" s="52"/>
      <c r="B625" s="68" t="s">
        <v>73</v>
      </c>
      <c r="C625" s="62" t="s">
        <v>25</v>
      </c>
      <c r="D625" s="67">
        <v>550</v>
      </c>
      <c r="E625" s="67" t="s">
        <v>27</v>
      </c>
      <c r="F625" s="67">
        <v>650</v>
      </c>
      <c r="G625" s="67" t="str">
        <f t="shared" si="23"/>
        <v>1055011650</v>
      </c>
      <c r="H625" s="62" t="str">
        <f t="shared" si="21"/>
        <v>SK1055011650</v>
      </c>
      <c r="I625" s="63">
        <v>-6.3891202836098573E-2</v>
      </c>
      <c r="J625" s="63">
        <v>-6.4729571601646968E-2</v>
      </c>
      <c r="K625" s="48"/>
      <c r="L625" s="48"/>
      <c r="M625" s="48"/>
      <c r="N625" s="48"/>
      <c r="O625" s="48"/>
      <c r="P625" s="64"/>
      <c r="Q625" s="48"/>
      <c r="R625" s="48"/>
      <c r="S625" s="48"/>
      <c r="T625" s="48"/>
    </row>
    <row r="626" spans="1:20" s="61" customFormat="1" x14ac:dyDescent="0.2">
      <c r="A626" s="52"/>
      <c r="B626" s="68" t="s">
        <v>73</v>
      </c>
      <c r="C626" s="62" t="s">
        <v>27</v>
      </c>
      <c r="D626" s="67">
        <v>550</v>
      </c>
      <c r="E626" s="67" t="s">
        <v>28</v>
      </c>
      <c r="F626" s="67">
        <v>650</v>
      </c>
      <c r="G626" s="67" t="str">
        <f>C626&amp;D626&amp;E626&amp;F626</f>
        <v>1155012650</v>
      </c>
      <c r="H626" s="62" t="str">
        <f t="shared" si="21"/>
        <v>SK1155012650</v>
      </c>
      <c r="I626" s="63">
        <v>-7.5811154880553039E-2</v>
      </c>
      <c r="J626" s="63">
        <v>-7.2620555261265055E-2</v>
      </c>
      <c r="K626" s="48"/>
      <c r="L626" s="48"/>
      <c r="M626" s="48"/>
      <c r="N626" s="48"/>
      <c r="O626" s="48"/>
      <c r="P626" s="64"/>
      <c r="Q626" s="48"/>
      <c r="R626" s="48"/>
      <c r="S626" s="48"/>
      <c r="T626" s="48"/>
    </row>
    <row r="627" spans="1:20" s="61" customFormat="1" x14ac:dyDescent="0.2">
      <c r="A627" s="43" t="s">
        <v>50</v>
      </c>
      <c r="B627" s="44" t="s">
        <v>73</v>
      </c>
      <c r="C627" s="65">
        <v>11</v>
      </c>
      <c r="D627" s="65">
        <v>350</v>
      </c>
      <c r="E627" s="60" t="s">
        <v>29</v>
      </c>
      <c r="F627" s="65">
        <v>450</v>
      </c>
      <c r="G627" s="60" t="str">
        <f t="shared" ref="G627:G690" si="24">C627&amp;D627&amp;E627&amp;F627</f>
        <v>1135001450</v>
      </c>
      <c r="H627" s="60" t="str">
        <f t="shared" si="21"/>
        <v>SK1135001450</v>
      </c>
      <c r="I627" s="45">
        <v>-7.6294613700726766E-2</v>
      </c>
      <c r="J627" s="45">
        <v>-4.9145686003268671E-2</v>
      </c>
      <c r="K627" s="45"/>
      <c r="L627" s="45"/>
      <c r="M627" s="45"/>
      <c r="N627" s="45"/>
      <c r="O627" s="45"/>
      <c r="P627" s="47"/>
      <c r="Q627" s="48"/>
      <c r="R627" s="48"/>
      <c r="S627" s="48"/>
      <c r="T627" s="48"/>
    </row>
    <row r="628" spans="1:20" s="61" customFormat="1" x14ac:dyDescent="0.2">
      <c r="A628" s="43"/>
      <c r="B628" s="44" t="s">
        <v>73</v>
      </c>
      <c r="C628" s="60" t="s">
        <v>28</v>
      </c>
      <c r="D628" s="65">
        <v>350</v>
      </c>
      <c r="E628" s="60" t="s">
        <v>30</v>
      </c>
      <c r="F628" s="65">
        <v>450</v>
      </c>
      <c r="G628" s="60" t="str">
        <f t="shared" si="24"/>
        <v>1235002450</v>
      </c>
      <c r="H628" s="60" t="str">
        <f t="shared" si="21"/>
        <v>SK1235002450</v>
      </c>
      <c r="I628" s="45">
        <v>-9.5283081513158566E-3</v>
      </c>
      <c r="J628" s="45">
        <v>2.9346418236132064E-2</v>
      </c>
      <c r="K628" s="45"/>
      <c r="L628" s="45"/>
      <c r="M628" s="45"/>
      <c r="N628" s="45"/>
      <c r="O628" s="45"/>
      <c r="P628" s="47"/>
      <c r="Q628" s="48"/>
      <c r="R628" s="48"/>
      <c r="S628" s="48"/>
      <c r="T628" s="48"/>
    </row>
    <row r="629" spans="1:20" s="61" customFormat="1" x14ac:dyDescent="0.2">
      <c r="A629" s="43"/>
      <c r="B629" s="44" t="s">
        <v>73</v>
      </c>
      <c r="C629" s="60" t="s">
        <v>29</v>
      </c>
      <c r="D629" s="65">
        <v>350</v>
      </c>
      <c r="E629" s="60" t="s">
        <v>31</v>
      </c>
      <c r="F629" s="65">
        <v>450</v>
      </c>
      <c r="G629" s="60" t="str">
        <f t="shared" si="24"/>
        <v>0135003450</v>
      </c>
      <c r="H629" s="60" t="str">
        <f t="shared" si="21"/>
        <v>SK0135003450</v>
      </c>
      <c r="I629" s="45">
        <v>3.5294562488347871E-2</v>
      </c>
      <c r="J629" s="45">
        <v>2.1823906140574924E-2</v>
      </c>
      <c r="K629" s="45"/>
      <c r="L629" s="45"/>
      <c r="M629" s="45"/>
      <c r="N629" s="45"/>
      <c r="O629" s="45"/>
      <c r="P629" s="47"/>
      <c r="Q629" s="48"/>
      <c r="R629" s="48"/>
      <c r="S629" s="48"/>
      <c r="T629" s="48"/>
    </row>
    <row r="630" spans="1:20" s="61" customFormat="1" x14ac:dyDescent="0.2">
      <c r="A630" s="43"/>
      <c r="B630" s="44" t="s">
        <v>73</v>
      </c>
      <c r="C630" s="60" t="s">
        <v>30</v>
      </c>
      <c r="D630" s="65">
        <v>350</v>
      </c>
      <c r="E630" s="60" t="s">
        <v>32</v>
      </c>
      <c r="F630" s="65">
        <v>450</v>
      </c>
      <c r="G630" s="60" t="str">
        <f t="shared" si="24"/>
        <v>0235004450</v>
      </c>
      <c r="H630" s="60" t="str">
        <f t="shared" si="21"/>
        <v>SK0235004450</v>
      </c>
      <c r="I630" s="45">
        <v>2.3564095001235574E-3</v>
      </c>
      <c r="J630" s="45">
        <v>-3.6360377430079451E-2</v>
      </c>
      <c r="K630" s="45"/>
      <c r="L630" s="45"/>
      <c r="M630" s="45"/>
      <c r="N630" s="45"/>
      <c r="O630" s="45"/>
      <c r="P630" s="47"/>
      <c r="Q630" s="48"/>
      <c r="R630" s="48"/>
      <c r="S630" s="48"/>
      <c r="T630" s="48"/>
    </row>
    <row r="631" spans="1:20" s="61" customFormat="1" x14ac:dyDescent="0.2">
      <c r="A631" s="43"/>
      <c r="B631" s="44" t="s">
        <v>73</v>
      </c>
      <c r="C631" s="60" t="s">
        <v>31</v>
      </c>
      <c r="D631" s="65">
        <v>350</v>
      </c>
      <c r="E631" s="60" t="s">
        <v>33</v>
      </c>
      <c r="F631" s="65">
        <v>450</v>
      </c>
      <c r="G631" s="60" t="str">
        <f t="shared" si="24"/>
        <v>0335005450</v>
      </c>
      <c r="H631" s="60" t="str">
        <f t="shared" si="21"/>
        <v>SK0335005450</v>
      </c>
      <c r="I631" s="45">
        <v>-2.779022138258137E-2</v>
      </c>
      <c r="J631" s="45">
        <v>-4.2561025467010835E-2</v>
      </c>
      <c r="K631" s="45"/>
      <c r="L631" s="45"/>
      <c r="M631" s="45"/>
      <c r="N631" s="45"/>
      <c r="O631" s="45"/>
      <c r="P631" s="47"/>
      <c r="Q631" s="48"/>
      <c r="R631" s="48"/>
      <c r="S631" s="48"/>
      <c r="T631" s="48"/>
    </row>
    <row r="632" spans="1:20" s="61" customFormat="1" x14ac:dyDescent="0.2">
      <c r="A632" s="43"/>
      <c r="B632" s="44" t="s">
        <v>73</v>
      </c>
      <c r="C632" s="60" t="s">
        <v>32</v>
      </c>
      <c r="D632" s="65">
        <v>350</v>
      </c>
      <c r="E632" s="60" t="s">
        <v>34</v>
      </c>
      <c r="F632" s="65">
        <v>450</v>
      </c>
      <c r="G632" s="60" t="str">
        <f t="shared" si="24"/>
        <v>0435006450</v>
      </c>
      <c r="H632" s="60" t="str">
        <f t="shared" si="21"/>
        <v>SK0435006450</v>
      </c>
      <c r="I632" s="45">
        <v>-1.5413291531722596E-2</v>
      </c>
      <c r="J632" s="45">
        <v>-3.5830333004903771E-2</v>
      </c>
      <c r="K632" s="45"/>
      <c r="L632" s="45"/>
      <c r="M632" s="45"/>
      <c r="N632" s="45"/>
      <c r="O632" s="45"/>
      <c r="P632" s="47"/>
      <c r="Q632" s="48"/>
      <c r="R632" s="48"/>
      <c r="S632" s="48"/>
      <c r="T632" s="48"/>
    </row>
    <row r="633" spans="1:20" s="61" customFormat="1" x14ac:dyDescent="0.2">
      <c r="A633" s="43"/>
      <c r="B633" s="44" t="s">
        <v>73</v>
      </c>
      <c r="C633" s="60" t="s">
        <v>33</v>
      </c>
      <c r="D633" s="65">
        <v>350</v>
      </c>
      <c r="E633" s="60" t="s">
        <v>35</v>
      </c>
      <c r="F633" s="65">
        <v>450</v>
      </c>
      <c r="G633" s="60" t="str">
        <f t="shared" si="24"/>
        <v>0535007450</v>
      </c>
      <c r="H633" s="60" t="str">
        <f t="shared" si="21"/>
        <v>SK0535007450</v>
      </c>
      <c r="I633" s="45">
        <v>-5.3546917027609137E-3</v>
      </c>
      <c r="J633" s="45">
        <v>-1.7432389961491657E-2</v>
      </c>
      <c r="K633" s="45"/>
      <c r="L633" s="45"/>
      <c r="M633" s="45"/>
      <c r="N633" s="45"/>
      <c r="O633" s="45"/>
      <c r="P633" s="47"/>
      <c r="Q633" s="48"/>
      <c r="R633" s="48"/>
      <c r="S633" s="48"/>
      <c r="T633" s="48"/>
    </row>
    <row r="634" spans="1:20" s="61" customFormat="1" x14ac:dyDescent="0.2">
      <c r="A634" s="43"/>
      <c r="B634" s="44" t="s">
        <v>73</v>
      </c>
      <c r="C634" s="60" t="s">
        <v>34</v>
      </c>
      <c r="D634" s="65">
        <v>350</v>
      </c>
      <c r="E634" s="60" t="s">
        <v>36</v>
      </c>
      <c r="F634" s="65">
        <v>450</v>
      </c>
      <c r="G634" s="60" t="str">
        <f t="shared" si="24"/>
        <v>0635008450</v>
      </c>
      <c r="H634" s="60" t="str">
        <f t="shared" si="21"/>
        <v>SK0635008450</v>
      </c>
      <c r="I634" s="45">
        <v>4.6236239553458916E-2</v>
      </c>
      <c r="J634" s="45">
        <v>3.7184239473838719E-2</v>
      </c>
      <c r="K634" s="45"/>
      <c r="L634" s="45"/>
      <c r="M634" s="45"/>
      <c r="N634" s="45"/>
      <c r="O634" s="45"/>
      <c r="P634" s="47"/>
      <c r="Q634" s="48"/>
      <c r="R634" s="48"/>
      <c r="S634" s="48"/>
      <c r="T634" s="48"/>
    </row>
    <row r="635" spans="1:20" s="61" customFormat="1" x14ac:dyDescent="0.2">
      <c r="A635" s="43"/>
      <c r="B635" s="44" t="s">
        <v>73</v>
      </c>
      <c r="C635" s="60" t="s">
        <v>35</v>
      </c>
      <c r="D635" s="65">
        <v>350</v>
      </c>
      <c r="E635" s="60" t="s">
        <v>37</v>
      </c>
      <c r="F635" s="65">
        <v>450</v>
      </c>
      <c r="G635" s="60" t="str">
        <f t="shared" si="24"/>
        <v>0735009450</v>
      </c>
      <c r="H635" s="60" t="str">
        <f t="shared" si="21"/>
        <v>SK0735009450</v>
      </c>
      <c r="I635" s="45">
        <v>8.7724758217759935E-2</v>
      </c>
      <c r="J635" s="45"/>
      <c r="K635" s="45"/>
      <c r="L635" s="45"/>
      <c r="M635" s="45"/>
      <c r="N635" s="45"/>
      <c r="O635" s="45"/>
      <c r="P635" s="47"/>
      <c r="Q635" s="48"/>
      <c r="R635" s="48"/>
      <c r="S635" s="48"/>
      <c r="T635" s="48"/>
    </row>
    <row r="636" spans="1:20" s="61" customFormat="1" x14ac:dyDescent="0.2">
      <c r="A636" s="43"/>
      <c r="B636" s="44" t="s">
        <v>73</v>
      </c>
      <c r="C636" s="60" t="s">
        <v>36</v>
      </c>
      <c r="D636" s="65">
        <v>350</v>
      </c>
      <c r="E636" s="60" t="s">
        <v>25</v>
      </c>
      <c r="F636" s="65">
        <v>450</v>
      </c>
      <c r="G636" s="60" t="str">
        <f t="shared" si="24"/>
        <v>0835010450</v>
      </c>
      <c r="H636" s="60" t="str">
        <f t="shared" si="21"/>
        <v>SK0835010450</v>
      </c>
      <c r="I636" s="45">
        <v>4.1105762643338463E-2</v>
      </c>
      <c r="J636" s="45">
        <v>5.7088504008172447E-2</v>
      </c>
      <c r="K636" s="45"/>
      <c r="L636" s="45"/>
      <c r="M636" s="45"/>
      <c r="N636" s="45"/>
      <c r="O636" s="45"/>
      <c r="P636" s="47"/>
      <c r="Q636" s="48"/>
      <c r="R636" s="48"/>
      <c r="S636" s="48"/>
      <c r="T636" s="48"/>
    </row>
    <row r="637" spans="1:20" s="61" customFormat="1" x14ac:dyDescent="0.2">
      <c r="A637" s="43"/>
      <c r="B637" s="44" t="s">
        <v>73</v>
      </c>
      <c r="C637" s="60" t="s">
        <v>37</v>
      </c>
      <c r="D637" s="65">
        <v>350</v>
      </c>
      <c r="E637" s="60" t="s">
        <v>27</v>
      </c>
      <c r="F637" s="65">
        <v>450</v>
      </c>
      <c r="G637" s="60" t="str">
        <f t="shared" si="24"/>
        <v>0935011450</v>
      </c>
      <c r="H637" s="60" t="str">
        <f t="shared" si="21"/>
        <v>SK0935011450</v>
      </c>
      <c r="I637" s="45">
        <v>-1.3661982050218546E-2</v>
      </c>
      <c r="J637" s="45">
        <v>-1.2181315795332548E-2</v>
      </c>
      <c r="K637" s="45"/>
      <c r="L637" s="45"/>
      <c r="M637" s="45"/>
      <c r="N637" s="45"/>
      <c r="O637" s="45"/>
      <c r="P637" s="47"/>
      <c r="Q637" s="48"/>
      <c r="R637" s="48"/>
      <c r="S637" s="48"/>
      <c r="T637" s="48"/>
    </row>
    <row r="638" spans="1:20" s="61" customFormat="1" x14ac:dyDescent="0.2">
      <c r="A638" s="43"/>
      <c r="B638" s="44" t="s">
        <v>73</v>
      </c>
      <c r="C638" s="60" t="s">
        <v>25</v>
      </c>
      <c r="D638" s="65">
        <v>350</v>
      </c>
      <c r="E638" s="60" t="s">
        <v>28</v>
      </c>
      <c r="F638" s="65">
        <v>450</v>
      </c>
      <c r="G638" s="60" t="str">
        <f t="shared" si="24"/>
        <v>1035012450</v>
      </c>
      <c r="H638" s="60" t="str">
        <f t="shared" si="21"/>
        <v>SK1035012450</v>
      </c>
      <c r="I638" s="45">
        <v>-5.7254207477941688E-2</v>
      </c>
      <c r="J638" s="45">
        <v>-5.9950386139641897E-2</v>
      </c>
      <c r="K638" s="45"/>
      <c r="L638" s="45"/>
      <c r="M638" s="45"/>
      <c r="N638" s="45"/>
      <c r="O638" s="45"/>
      <c r="P638" s="47"/>
      <c r="Q638" s="48"/>
      <c r="R638" s="48"/>
      <c r="S638" s="48"/>
      <c r="T638" s="48"/>
    </row>
    <row r="639" spans="1:20" s="61" customFormat="1" x14ac:dyDescent="0.2">
      <c r="A639" s="52"/>
      <c r="B639" s="68" t="s">
        <v>73</v>
      </c>
      <c r="C639" s="67">
        <v>11</v>
      </c>
      <c r="D639" s="67">
        <v>450</v>
      </c>
      <c r="E639" s="62" t="s">
        <v>29</v>
      </c>
      <c r="F639" s="67">
        <v>550</v>
      </c>
      <c r="G639" s="62" t="str">
        <f t="shared" si="24"/>
        <v>1145001550</v>
      </c>
      <c r="H639" s="62" t="str">
        <f t="shared" si="21"/>
        <v>SK1145001550</v>
      </c>
      <c r="I639" s="63">
        <v>-9.4242932740803503E-2</v>
      </c>
      <c r="J639" s="63">
        <v>-6.1080237990187448E-2</v>
      </c>
      <c r="K639" s="48"/>
      <c r="L639" s="48"/>
      <c r="M639" s="48"/>
      <c r="N639" s="48"/>
      <c r="O639" s="48"/>
      <c r="P639" s="64"/>
      <c r="Q639" s="48"/>
      <c r="R639" s="48"/>
      <c r="S639" s="48"/>
      <c r="T639" s="48"/>
    </row>
    <row r="640" spans="1:20" s="61" customFormat="1" x14ac:dyDescent="0.2">
      <c r="A640" s="52"/>
      <c r="B640" s="68" t="s">
        <v>73</v>
      </c>
      <c r="C640" s="67" t="s">
        <v>28</v>
      </c>
      <c r="D640" s="67">
        <v>450</v>
      </c>
      <c r="E640" s="62" t="s">
        <v>30</v>
      </c>
      <c r="F640" s="67">
        <v>550</v>
      </c>
      <c r="G640" s="62" t="str">
        <f t="shared" si="24"/>
        <v>1245002550</v>
      </c>
      <c r="H640" s="62" t="str">
        <f t="shared" si="21"/>
        <v>SK1245002550</v>
      </c>
      <c r="I640" s="63">
        <v>-2.6937390064829612E-2</v>
      </c>
      <c r="J640" s="63">
        <v>1.2007773882945072E-2</v>
      </c>
      <c r="K640" s="48"/>
      <c r="L640" s="48"/>
      <c r="M640" s="48"/>
      <c r="N640" s="48"/>
      <c r="O640" s="48"/>
      <c r="P640" s="64"/>
      <c r="Q640" s="48"/>
      <c r="R640" s="48"/>
      <c r="S640" s="48"/>
      <c r="T640" s="48"/>
    </row>
    <row r="641" spans="1:20" s="61" customFormat="1" x14ac:dyDescent="0.2">
      <c r="A641" s="52"/>
      <c r="B641" s="68" t="s">
        <v>73</v>
      </c>
      <c r="C641" s="67" t="s">
        <v>29</v>
      </c>
      <c r="D641" s="67">
        <v>450</v>
      </c>
      <c r="E641" s="62" t="s">
        <v>31</v>
      </c>
      <c r="F641" s="67">
        <v>550</v>
      </c>
      <c r="G641" s="62" t="str">
        <f t="shared" si="24"/>
        <v>0145003550</v>
      </c>
      <c r="H641" s="62" t="str">
        <f t="shared" si="21"/>
        <v>SK0145003550</v>
      </c>
      <c r="I641" s="63">
        <v>5.6708994207150479E-3</v>
      </c>
      <c r="J641" s="63">
        <v>-9.4768874349366867E-4</v>
      </c>
      <c r="K641" s="48"/>
      <c r="L641" s="48"/>
      <c r="M641" s="48"/>
      <c r="N641" s="48"/>
      <c r="O641" s="48"/>
      <c r="P641" s="64"/>
      <c r="Q641" s="48"/>
      <c r="R641" s="48"/>
      <c r="S641" s="48"/>
      <c r="T641" s="48"/>
    </row>
    <row r="642" spans="1:20" s="61" customFormat="1" x14ac:dyDescent="0.2">
      <c r="A642" s="52"/>
      <c r="B642" s="68" t="s">
        <v>73</v>
      </c>
      <c r="C642" s="67" t="s">
        <v>30</v>
      </c>
      <c r="D642" s="67">
        <v>450</v>
      </c>
      <c r="E642" s="62" t="s">
        <v>32</v>
      </c>
      <c r="F642" s="67">
        <v>550</v>
      </c>
      <c r="G642" s="62" t="str">
        <f t="shared" si="24"/>
        <v>0245004550</v>
      </c>
      <c r="H642" s="62" t="str">
        <f t="shared" ref="H642:H705" si="25">B642&amp;G642</f>
        <v>SK0245004550</v>
      </c>
      <c r="I642" s="63">
        <v>-1.5224354588506784E-2</v>
      </c>
      <c r="J642" s="63">
        <v>-4.3805286258438957E-2</v>
      </c>
      <c r="K642" s="48"/>
      <c r="L642" s="48"/>
      <c r="M642" s="48"/>
      <c r="N642" s="48"/>
      <c r="O642" s="48"/>
      <c r="P642" s="64"/>
      <c r="Q642" s="48"/>
      <c r="R642" s="48"/>
      <c r="S642" s="48"/>
      <c r="T642" s="48"/>
    </row>
    <row r="643" spans="1:20" s="61" customFormat="1" x14ac:dyDescent="0.2">
      <c r="A643" s="52"/>
      <c r="B643" s="68" t="s">
        <v>73</v>
      </c>
      <c r="C643" s="67" t="s">
        <v>31</v>
      </c>
      <c r="D643" s="67">
        <v>450</v>
      </c>
      <c r="E643" s="62" t="s">
        <v>33</v>
      </c>
      <c r="F643" s="67">
        <v>550</v>
      </c>
      <c r="G643" s="62" t="str">
        <f t="shared" si="24"/>
        <v>0345005550</v>
      </c>
      <c r="H643" s="62" t="str">
        <f t="shared" si="25"/>
        <v>SK0345005550</v>
      </c>
      <c r="I643" s="63">
        <v>-3.9210878668683558E-2</v>
      </c>
      <c r="J643" s="63">
        <v>-5.310857194097076E-2</v>
      </c>
      <c r="K643" s="48"/>
      <c r="L643" s="48"/>
      <c r="M643" s="48"/>
      <c r="N643" s="48"/>
      <c r="O643" s="48"/>
      <c r="P643" s="64"/>
      <c r="Q643" s="48"/>
      <c r="R643" s="48"/>
      <c r="S643" s="48"/>
      <c r="T643" s="48"/>
    </row>
    <row r="644" spans="1:20" s="61" customFormat="1" x14ac:dyDescent="0.2">
      <c r="A644" s="52"/>
      <c r="B644" s="68" t="s">
        <v>73</v>
      </c>
      <c r="C644" s="67" t="s">
        <v>32</v>
      </c>
      <c r="D644" s="67">
        <v>450</v>
      </c>
      <c r="E644" s="62" t="s">
        <v>34</v>
      </c>
      <c r="F644" s="67">
        <v>550</v>
      </c>
      <c r="G644" s="62" t="str">
        <f t="shared" si="24"/>
        <v>0445006550</v>
      </c>
      <c r="H644" s="62" t="str">
        <f t="shared" si="25"/>
        <v>SK0445006550</v>
      </c>
      <c r="I644" s="63">
        <v>-4.1866347075665424E-2</v>
      </c>
      <c r="J644" s="63">
        <v>-5.2808850994081259E-2</v>
      </c>
      <c r="K644" s="48"/>
      <c r="L644" s="48"/>
      <c r="M644" s="48"/>
      <c r="N644" s="48"/>
      <c r="O644" s="48"/>
      <c r="P644" s="64"/>
      <c r="Q644" s="48"/>
      <c r="R644" s="48"/>
      <c r="S644" s="48"/>
      <c r="T644" s="48"/>
    </row>
    <row r="645" spans="1:20" s="61" customFormat="1" x14ac:dyDescent="0.2">
      <c r="A645" s="52"/>
      <c r="B645" s="68" t="s">
        <v>73</v>
      </c>
      <c r="C645" s="67" t="s">
        <v>33</v>
      </c>
      <c r="D645" s="67">
        <v>450</v>
      </c>
      <c r="E645" s="62" t="s">
        <v>35</v>
      </c>
      <c r="F645" s="67">
        <v>550</v>
      </c>
      <c r="G645" s="62" t="str">
        <f t="shared" si="24"/>
        <v>0545007550</v>
      </c>
      <c r="H645" s="62" t="str">
        <f t="shared" si="25"/>
        <v>SK0545007550</v>
      </c>
      <c r="I645" s="63">
        <v>-3.8833289779652669E-2</v>
      </c>
      <c r="J645" s="63">
        <v>-5.0107128456154927E-2</v>
      </c>
      <c r="K645" s="48"/>
      <c r="L645" s="48"/>
      <c r="M645" s="48"/>
      <c r="N645" s="48"/>
      <c r="O645" s="48"/>
      <c r="P645" s="64"/>
      <c r="Q645" s="48"/>
      <c r="R645" s="48"/>
      <c r="S645" s="48"/>
      <c r="T645" s="48"/>
    </row>
    <row r="646" spans="1:20" s="61" customFormat="1" x14ac:dyDescent="0.2">
      <c r="A646" s="52"/>
      <c r="B646" s="68" t="s">
        <v>73</v>
      </c>
      <c r="C646" s="67" t="s">
        <v>34</v>
      </c>
      <c r="D646" s="67">
        <v>450</v>
      </c>
      <c r="E646" s="62" t="s">
        <v>36</v>
      </c>
      <c r="F646" s="67">
        <v>550</v>
      </c>
      <c r="G646" s="62" t="str">
        <f t="shared" si="24"/>
        <v>0645008550</v>
      </c>
      <c r="H646" s="62" t="str">
        <f t="shared" si="25"/>
        <v>SK0645008550</v>
      </c>
      <c r="I646" s="63">
        <v>-2.5146688519918636E-2</v>
      </c>
      <c r="J646" s="63">
        <v>-3.0244860193116029E-2</v>
      </c>
      <c r="K646" s="48"/>
      <c r="L646" s="48"/>
      <c r="M646" s="48"/>
      <c r="N646" s="48"/>
      <c r="O646" s="48"/>
      <c r="P646" s="64"/>
      <c r="Q646" s="48"/>
      <c r="R646" s="48"/>
      <c r="S646" s="48"/>
      <c r="T646" s="48"/>
    </row>
    <row r="647" spans="1:20" s="61" customFormat="1" x14ac:dyDescent="0.2">
      <c r="A647" s="52"/>
      <c r="B647" s="68" t="s">
        <v>73</v>
      </c>
      <c r="C647" s="67" t="s">
        <v>35</v>
      </c>
      <c r="D647" s="67">
        <v>450</v>
      </c>
      <c r="E647" s="62" t="s">
        <v>37</v>
      </c>
      <c r="F647" s="67">
        <v>550</v>
      </c>
      <c r="G647" s="62" t="str">
        <f t="shared" si="24"/>
        <v>0745009550</v>
      </c>
      <c r="H647" s="62" t="str">
        <f t="shared" si="25"/>
        <v>SK0745009550</v>
      </c>
      <c r="I647" s="63">
        <v>9.461075464337733E-4</v>
      </c>
      <c r="J647" s="63">
        <v>1.1201750707017538E-2</v>
      </c>
      <c r="K647" s="48"/>
      <c r="L647" s="48"/>
      <c r="M647" s="48"/>
      <c r="N647" s="48"/>
      <c r="O647" s="48"/>
      <c r="P647" s="64"/>
      <c r="Q647" s="48"/>
      <c r="R647" s="48"/>
      <c r="S647" s="48"/>
      <c r="T647" s="48"/>
    </row>
    <row r="648" spans="1:20" s="61" customFormat="1" x14ac:dyDescent="0.2">
      <c r="A648" s="52"/>
      <c r="B648" s="68" t="s">
        <v>73</v>
      </c>
      <c r="C648" s="67" t="s">
        <v>36</v>
      </c>
      <c r="D648" s="67">
        <v>450</v>
      </c>
      <c r="E648" s="62" t="s">
        <v>25</v>
      </c>
      <c r="F648" s="67">
        <v>550</v>
      </c>
      <c r="G648" s="62" t="str">
        <f t="shared" si="24"/>
        <v>0845010550</v>
      </c>
      <c r="H648" s="62" t="str">
        <f t="shared" si="25"/>
        <v>SK0845010550</v>
      </c>
      <c r="I648" s="63">
        <v>-3.0928608500799495E-2</v>
      </c>
      <c r="J648" s="63">
        <v>-1.94912453391205E-3</v>
      </c>
      <c r="K648" s="48"/>
      <c r="L648" s="48"/>
      <c r="M648" s="48"/>
      <c r="N648" s="48"/>
      <c r="O648" s="48"/>
      <c r="P648" s="64"/>
      <c r="Q648" s="48"/>
      <c r="R648" s="48"/>
      <c r="S648" s="48"/>
      <c r="T648" s="48"/>
    </row>
    <row r="649" spans="1:20" s="61" customFormat="1" x14ac:dyDescent="0.2">
      <c r="A649" s="52"/>
      <c r="B649" s="68" t="s">
        <v>73</v>
      </c>
      <c r="C649" s="67" t="s">
        <v>37</v>
      </c>
      <c r="D649" s="67">
        <v>450</v>
      </c>
      <c r="E649" s="62" t="s">
        <v>27</v>
      </c>
      <c r="F649" s="67">
        <v>550</v>
      </c>
      <c r="G649" s="62" t="str">
        <f t="shared" si="24"/>
        <v>0945011550</v>
      </c>
      <c r="H649" s="62" t="str">
        <f t="shared" si="25"/>
        <v>SK0945011550</v>
      </c>
      <c r="I649" s="63">
        <v>-6.1074709337369679E-2</v>
      </c>
      <c r="J649" s="63">
        <v>-4.5554859800609984E-2</v>
      </c>
      <c r="K649" s="48"/>
      <c r="L649" s="48"/>
      <c r="M649" s="48"/>
      <c r="N649" s="48"/>
      <c r="O649" s="48"/>
      <c r="P649" s="64"/>
      <c r="Q649" s="48"/>
      <c r="R649" s="48"/>
      <c r="S649" s="48"/>
      <c r="T649" s="48"/>
    </row>
    <row r="650" spans="1:20" s="61" customFormat="1" x14ac:dyDescent="0.2">
      <c r="A650" s="52"/>
      <c r="B650" s="68" t="s">
        <v>73</v>
      </c>
      <c r="C650" s="67" t="s">
        <v>25</v>
      </c>
      <c r="D650" s="67">
        <v>450</v>
      </c>
      <c r="E650" s="62" t="s">
        <v>28</v>
      </c>
      <c r="F650" s="67">
        <v>550</v>
      </c>
      <c r="G650" s="62" t="str">
        <f t="shared" si="24"/>
        <v>1045012550</v>
      </c>
      <c r="H650" s="62" t="str">
        <f t="shared" si="25"/>
        <v>SK1045012550</v>
      </c>
      <c r="I650" s="63">
        <v>-8.6052429113300175E-2</v>
      </c>
      <c r="J650" s="63">
        <v>-8.951597252322438E-2</v>
      </c>
      <c r="K650" s="48"/>
      <c r="L650" s="48"/>
      <c r="M650" s="48"/>
      <c r="N650" s="48"/>
      <c r="O650" s="48"/>
      <c r="P650" s="64"/>
      <c r="Q650" s="48"/>
      <c r="R650" s="48"/>
      <c r="S650" s="48"/>
      <c r="T650" s="48"/>
    </row>
    <row r="651" spans="1:20" s="61" customFormat="1" x14ac:dyDescent="0.2">
      <c r="A651" s="43"/>
      <c r="B651" s="44" t="s">
        <v>73</v>
      </c>
      <c r="C651" s="65">
        <v>11</v>
      </c>
      <c r="D651" s="65">
        <v>550</v>
      </c>
      <c r="E651" s="60" t="s">
        <v>29</v>
      </c>
      <c r="F651" s="65">
        <v>650</v>
      </c>
      <c r="G651" s="60" t="str">
        <f t="shared" si="24"/>
        <v>1155001650</v>
      </c>
      <c r="H651" s="60" t="str">
        <f t="shared" si="25"/>
        <v>SK1155001650</v>
      </c>
      <c r="I651" s="45">
        <v>-7.5632945100729834E-2</v>
      </c>
      <c r="J651" s="45">
        <v>-4.4321801683254572E-2</v>
      </c>
      <c r="K651" s="45"/>
      <c r="L651" s="45"/>
      <c r="M651" s="45"/>
      <c r="N651" s="45"/>
      <c r="O651" s="45"/>
      <c r="P651" s="47"/>
      <c r="Q651" s="48"/>
      <c r="R651" s="48"/>
      <c r="S651" s="48"/>
      <c r="T651" s="48"/>
    </row>
    <row r="652" spans="1:20" s="61" customFormat="1" x14ac:dyDescent="0.2">
      <c r="A652" s="43"/>
      <c r="B652" s="44" t="s">
        <v>73</v>
      </c>
      <c r="C652" s="65" t="s">
        <v>28</v>
      </c>
      <c r="D652" s="65">
        <v>550</v>
      </c>
      <c r="E652" s="60" t="s">
        <v>30</v>
      </c>
      <c r="F652" s="65">
        <v>650</v>
      </c>
      <c r="G652" s="60" t="str">
        <f t="shared" si="24"/>
        <v>1255002650</v>
      </c>
      <c r="H652" s="60" t="str">
        <f t="shared" si="25"/>
        <v>SK1255002650</v>
      </c>
      <c r="I652" s="45">
        <v>-3.6515204962387457E-2</v>
      </c>
      <c r="J652" s="45">
        <v>1.7600963500991586E-2</v>
      </c>
      <c r="K652" s="45"/>
      <c r="L652" s="45"/>
      <c r="M652" s="45"/>
      <c r="N652" s="45"/>
      <c r="O652" s="45"/>
      <c r="P652" s="47"/>
      <c r="Q652" s="48"/>
      <c r="R652" s="48"/>
      <c r="S652" s="48"/>
      <c r="T652" s="48"/>
    </row>
    <row r="653" spans="1:20" s="61" customFormat="1" x14ac:dyDescent="0.2">
      <c r="A653" s="43"/>
      <c r="B653" s="44" t="s">
        <v>73</v>
      </c>
      <c r="C653" s="65" t="s">
        <v>29</v>
      </c>
      <c r="D653" s="65">
        <v>550</v>
      </c>
      <c r="E653" s="60" t="s">
        <v>31</v>
      </c>
      <c r="F653" s="65">
        <v>650</v>
      </c>
      <c r="G653" s="60" t="str">
        <f t="shared" si="24"/>
        <v>0155003650</v>
      </c>
      <c r="H653" s="60" t="str">
        <f t="shared" si="25"/>
        <v>SK0155003650</v>
      </c>
      <c r="I653" s="45">
        <v>-1.9223924311830586E-2</v>
      </c>
      <c r="J653" s="45">
        <v>-1.4440760976272537E-2</v>
      </c>
      <c r="K653" s="45"/>
      <c r="L653" s="45"/>
      <c r="M653" s="45"/>
      <c r="N653" s="45"/>
      <c r="O653" s="45"/>
      <c r="P653" s="47"/>
      <c r="Q653" s="48"/>
      <c r="R653" s="48"/>
      <c r="S653" s="48"/>
      <c r="T653" s="48"/>
    </row>
    <row r="654" spans="1:20" s="61" customFormat="1" x14ac:dyDescent="0.2">
      <c r="A654" s="43"/>
      <c r="B654" s="44" t="s">
        <v>73</v>
      </c>
      <c r="C654" s="65" t="s">
        <v>30</v>
      </c>
      <c r="D654" s="65">
        <v>550</v>
      </c>
      <c r="E654" s="60" t="s">
        <v>32</v>
      </c>
      <c r="F654" s="65">
        <v>650</v>
      </c>
      <c r="G654" s="60" t="str">
        <f t="shared" si="24"/>
        <v>0255004650</v>
      </c>
      <c r="H654" s="60" t="str">
        <f t="shared" si="25"/>
        <v>SK0255004650</v>
      </c>
      <c r="I654" s="45">
        <v>-3.2619766400873496E-2</v>
      </c>
      <c r="J654" s="45">
        <v>-5.49053817211516E-2</v>
      </c>
      <c r="K654" s="45"/>
      <c r="L654" s="45"/>
      <c r="M654" s="45"/>
      <c r="N654" s="45"/>
      <c r="O654" s="45"/>
      <c r="P654" s="47"/>
      <c r="Q654" s="48"/>
      <c r="R654" s="48"/>
      <c r="S654" s="48"/>
      <c r="T654" s="48"/>
    </row>
    <row r="655" spans="1:20" s="61" customFormat="1" x14ac:dyDescent="0.2">
      <c r="A655" s="43"/>
      <c r="B655" s="44" t="s">
        <v>73</v>
      </c>
      <c r="C655" s="65" t="s">
        <v>31</v>
      </c>
      <c r="D655" s="65">
        <v>550</v>
      </c>
      <c r="E655" s="60" t="s">
        <v>33</v>
      </c>
      <c r="F655" s="65">
        <v>650</v>
      </c>
      <c r="G655" s="60" t="str">
        <f t="shared" si="24"/>
        <v>0355005650</v>
      </c>
      <c r="H655" s="60" t="str">
        <f t="shared" si="25"/>
        <v>SK0355005650</v>
      </c>
      <c r="I655" s="45">
        <v>-5.7534531866203373E-2</v>
      </c>
      <c r="J655" s="45">
        <v>-6.9132740319398714E-2</v>
      </c>
      <c r="K655" s="45"/>
      <c r="L655" s="45"/>
      <c r="M655" s="45"/>
      <c r="N655" s="45"/>
      <c r="O655" s="45"/>
      <c r="P655" s="47"/>
      <c r="Q655" s="48"/>
      <c r="R655" s="48"/>
      <c r="S655" s="48"/>
      <c r="T655" s="48"/>
    </row>
    <row r="656" spans="1:20" s="61" customFormat="1" x14ac:dyDescent="0.2">
      <c r="A656" s="43"/>
      <c r="B656" s="44" t="s">
        <v>73</v>
      </c>
      <c r="C656" s="65" t="s">
        <v>32</v>
      </c>
      <c r="D656" s="65">
        <v>550</v>
      </c>
      <c r="E656" s="60" t="s">
        <v>34</v>
      </c>
      <c r="F656" s="65">
        <v>650</v>
      </c>
      <c r="G656" s="60" t="str">
        <f t="shared" si="24"/>
        <v>0455006650</v>
      </c>
      <c r="H656" s="60" t="str">
        <f t="shared" si="25"/>
        <v>SK0455006650</v>
      </c>
      <c r="I656" s="45">
        <v>-6.7719580769601884E-2</v>
      </c>
      <c r="J656" s="45">
        <v>-8.2350850835835127E-2</v>
      </c>
      <c r="K656" s="45"/>
      <c r="L656" s="45"/>
      <c r="M656" s="45"/>
      <c r="N656" s="45"/>
      <c r="O656" s="45"/>
      <c r="P656" s="47"/>
      <c r="Q656" s="48"/>
      <c r="R656" s="48"/>
      <c r="S656" s="48"/>
      <c r="T656" s="48"/>
    </row>
    <row r="657" spans="1:20" s="61" customFormat="1" x14ac:dyDescent="0.2">
      <c r="A657" s="43"/>
      <c r="B657" s="44" t="s">
        <v>73</v>
      </c>
      <c r="C657" s="65" t="s">
        <v>33</v>
      </c>
      <c r="D657" s="65">
        <v>550</v>
      </c>
      <c r="E657" s="60" t="s">
        <v>35</v>
      </c>
      <c r="F657" s="65">
        <v>650</v>
      </c>
      <c r="G657" s="60" t="str">
        <f t="shared" si="24"/>
        <v>0555007650</v>
      </c>
      <c r="H657" s="60" t="str">
        <f t="shared" si="25"/>
        <v>SK0555007650</v>
      </c>
      <c r="I657" s="45">
        <v>-5.48536268077916E-2</v>
      </c>
      <c r="J657" s="45">
        <v>-7.0999641195327728E-2</v>
      </c>
      <c r="K657" s="45"/>
      <c r="L657" s="45"/>
      <c r="M657" s="45"/>
      <c r="N657" s="45"/>
      <c r="O657" s="45"/>
      <c r="P657" s="47"/>
      <c r="Q657" s="48"/>
      <c r="R657" s="48"/>
      <c r="S657" s="48"/>
      <c r="T657" s="48"/>
    </row>
    <row r="658" spans="1:20" s="61" customFormat="1" x14ac:dyDescent="0.2">
      <c r="A658" s="43"/>
      <c r="B658" s="44" t="s">
        <v>73</v>
      </c>
      <c r="C658" s="65" t="s">
        <v>34</v>
      </c>
      <c r="D658" s="65">
        <v>550</v>
      </c>
      <c r="E658" s="60" t="s">
        <v>36</v>
      </c>
      <c r="F658" s="65">
        <v>650</v>
      </c>
      <c r="G658" s="60" t="str">
        <f t="shared" si="24"/>
        <v>0655008650</v>
      </c>
      <c r="H658" s="60" t="str">
        <f t="shared" si="25"/>
        <v>SK0655008650</v>
      </c>
      <c r="I658" s="45">
        <v>-4.3696375810938701E-2</v>
      </c>
      <c r="J658" s="45">
        <v>-5.8557865002155651E-2</v>
      </c>
      <c r="K658" s="45"/>
      <c r="L658" s="45"/>
      <c r="M658" s="45"/>
      <c r="N658" s="45"/>
      <c r="O658" s="45"/>
      <c r="P658" s="47"/>
      <c r="Q658" s="48"/>
      <c r="R658" s="48"/>
      <c r="S658" s="48"/>
      <c r="T658" s="48"/>
    </row>
    <row r="659" spans="1:20" s="61" customFormat="1" x14ac:dyDescent="0.2">
      <c r="A659" s="43"/>
      <c r="B659" s="44" t="s">
        <v>73</v>
      </c>
      <c r="C659" s="65" t="s">
        <v>35</v>
      </c>
      <c r="D659" s="65">
        <v>550</v>
      </c>
      <c r="E659" s="60" t="s">
        <v>37</v>
      </c>
      <c r="F659" s="65">
        <v>650</v>
      </c>
      <c r="G659" s="60" t="str">
        <f t="shared" si="24"/>
        <v>0755009650</v>
      </c>
      <c r="H659" s="60" t="str">
        <f t="shared" si="25"/>
        <v>SK0755009650</v>
      </c>
      <c r="I659" s="45">
        <v>-4.5058949283850715E-2</v>
      </c>
      <c r="J659" s="45">
        <v>-4.2287153657957544E-2</v>
      </c>
      <c r="K659" s="45"/>
      <c r="L659" s="45"/>
      <c r="M659" s="45"/>
      <c r="N659" s="45"/>
      <c r="O659" s="45"/>
      <c r="P659" s="47"/>
      <c r="Q659" s="48"/>
      <c r="R659" s="48"/>
      <c r="S659" s="48"/>
      <c r="T659" s="48"/>
    </row>
    <row r="660" spans="1:20" s="61" customFormat="1" x14ac:dyDescent="0.2">
      <c r="A660" s="43"/>
      <c r="B660" s="44" t="s">
        <v>73</v>
      </c>
      <c r="C660" s="65" t="s">
        <v>36</v>
      </c>
      <c r="D660" s="65">
        <v>550</v>
      </c>
      <c r="E660" s="60" t="s">
        <v>25</v>
      </c>
      <c r="F660" s="65">
        <v>650</v>
      </c>
      <c r="G660" s="60" t="str">
        <f t="shared" si="24"/>
        <v>0855010650</v>
      </c>
      <c r="H660" s="60" t="str">
        <f t="shared" si="25"/>
        <v>SK0855010650</v>
      </c>
      <c r="I660" s="45">
        <v>-5.6466029640351169E-2</v>
      </c>
      <c r="J660" s="45">
        <v>-2.9400246728671187E-2</v>
      </c>
      <c r="K660" s="45"/>
      <c r="L660" s="45"/>
      <c r="M660" s="45"/>
      <c r="N660" s="45"/>
      <c r="O660" s="45"/>
      <c r="P660" s="47"/>
      <c r="Q660" s="48"/>
      <c r="R660" s="48"/>
      <c r="S660" s="48"/>
      <c r="T660" s="48"/>
    </row>
    <row r="661" spans="1:20" s="61" customFormat="1" x14ac:dyDescent="0.2">
      <c r="A661" s="43"/>
      <c r="B661" s="44" t="s">
        <v>73</v>
      </c>
      <c r="C661" s="65" t="s">
        <v>37</v>
      </c>
      <c r="D661" s="65">
        <v>550</v>
      </c>
      <c r="E661" s="60" t="s">
        <v>27</v>
      </c>
      <c r="F661" s="65">
        <v>650</v>
      </c>
      <c r="G661" s="60" t="str">
        <f t="shared" si="24"/>
        <v>0955011650</v>
      </c>
      <c r="H661" s="60" t="str">
        <f t="shared" si="25"/>
        <v>SK0955011650</v>
      </c>
      <c r="I661" s="45">
        <v>-7.3300595226189202E-2</v>
      </c>
      <c r="J661" s="45">
        <v>-5.5230439937130546E-2</v>
      </c>
      <c r="K661" s="45"/>
      <c r="L661" s="45"/>
      <c r="M661" s="45"/>
      <c r="N661" s="45"/>
      <c r="O661" s="45"/>
      <c r="P661" s="47"/>
      <c r="Q661" s="48"/>
      <c r="R661" s="48"/>
      <c r="S661" s="48"/>
      <c r="T661" s="48"/>
    </row>
    <row r="662" spans="1:20" s="61" customFormat="1" x14ac:dyDescent="0.2">
      <c r="A662" s="43"/>
      <c r="B662" s="44" t="s">
        <v>73</v>
      </c>
      <c r="C662" s="65" t="s">
        <v>25</v>
      </c>
      <c r="D662" s="65">
        <v>550</v>
      </c>
      <c r="E662" s="60" t="s">
        <v>28</v>
      </c>
      <c r="F662" s="65">
        <v>650</v>
      </c>
      <c r="G662" s="60" t="str">
        <f t="shared" si="24"/>
        <v>1055012650</v>
      </c>
      <c r="H662" s="60" t="str">
        <f t="shared" si="25"/>
        <v>SK1055012650</v>
      </c>
      <c r="I662" s="45">
        <v>-6.699076994389648E-2</v>
      </c>
      <c r="J662" s="45">
        <v>-6.6173705361469451E-2</v>
      </c>
      <c r="K662" s="45"/>
      <c r="L662" s="45"/>
      <c r="M662" s="45"/>
      <c r="N662" s="45"/>
      <c r="O662" s="45"/>
      <c r="P662" s="47"/>
      <c r="Q662" s="48"/>
      <c r="R662" s="48"/>
      <c r="S662" s="48"/>
      <c r="T662" s="48"/>
    </row>
    <row r="663" spans="1:20" s="61" customFormat="1" x14ac:dyDescent="0.2">
      <c r="A663" s="53" t="s">
        <v>51</v>
      </c>
      <c r="B663" s="68" t="s">
        <v>73</v>
      </c>
      <c r="C663" s="67">
        <v>11</v>
      </c>
      <c r="D663" s="67">
        <v>350</v>
      </c>
      <c r="E663" s="62" t="s">
        <v>29</v>
      </c>
      <c r="F663" s="67">
        <v>550</v>
      </c>
      <c r="G663" s="62" t="str">
        <f t="shared" si="24"/>
        <v>1135001550</v>
      </c>
      <c r="H663" s="62" t="str">
        <f t="shared" si="25"/>
        <v>SK1135001550</v>
      </c>
      <c r="I663" s="63">
        <v>-0.1263602510259198</v>
      </c>
      <c r="J663" s="63">
        <v>-0.11052818210138514</v>
      </c>
      <c r="K663" s="48"/>
      <c r="L663" s="48"/>
      <c r="M663" s="48"/>
      <c r="N663" s="48"/>
      <c r="O663" s="48"/>
      <c r="P663" s="64"/>
      <c r="Q663" s="48"/>
      <c r="R663" s="48"/>
      <c r="S663" s="48"/>
      <c r="T663" s="48"/>
    </row>
    <row r="664" spans="1:20" s="61" customFormat="1" x14ac:dyDescent="0.2">
      <c r="A664" s="52"/>
      <c r="B664" s="68" t="s">
        <v>73</v>
      </c>
      <c r="C664" s="67" t="s">
        <v>28</v>
      </c>
      <c r="D664" s="67">
        <v>350</v>
      </c>
      <c r="E664" s="62" t="s">
        <v>30</v>
      </c>
      <c r="F664" s="67">
        <v>550</v>
      </c>
      <c r="G664" s="62" t="str">
        <f t="shared" si="24"/>
        <v>1235002550</v>
      </c>
      <c r="H664" s="62" t="str">
        <f t="shared" si="25"/>
        <v>SK1235002550</v>
      </c>
      <c r="I664" s="63">
        <v>-5.5345442681872137E-2</v>
      </c>
      <c r="J664" s="63">
        <v>-3.3488311906411349E-2</v>
      </c>
      <c r="K664" s="48"/>
      <c r="L664" s="48"/>
      <c r="M664" s="48"/>
      <c r="N664" s="48"/>
      <c r="O664" s="48"/>
      <c r="P664" s="64"/>
      <c r="Q664" s="48"/>
      <c r="R664" s="48"/>
      <c r="S664" s="48"/>
      <c r="T664" s="48"/>
    </row>
    <row r="665" spans="1:20" s="61" customFormat="1" x14ac:dyDescent="0.2">
      <c r="A665" s="52"/>
      <c r="B665" s="68" t="s">
        <v>73</v>
      </c>
      <c r="C665" s="67" t="s">
        <v>29</v>
      </c>
      <c r="D665" s="67">
        <v>350</v>
      </c>
      <c r="E665" s="62" t="s">
        <v>31</v>
      </c>
      <c r="F665" s="67">
        <v>550</v>
      </c>
      <c r="G665" s="62" t="str">
        <f t="shared" si="24"/>
        <v>0135003550</v>
      </c>
      <c r="H665" s="62" t="str">
        <f t="shared" si="25"/>
        <v>SK0135003550</v>
      </c>
      <c r="I665" s="63">
        <v>-2.0812309366588289E-3</v>
      </c>
      <c r="J665" s="63">
        <v>-2.2703850528118318E-2</v>
      </c>
      <c r="K665" s="48"/>
      <c r="L665" s="48"/>
      <c r="M665" s="48"/>
      <c r="N665" s="48"/>
      <c r="O665" s="48"/>
      <c r="P665" s="64"/>
      <c r="Q665" s="48"/>
      <c r="R665" s="48"/>
      <c r="S665" s="48"/>
      <c r="T665" s="48"/>
    </row>
    <row r="666" spans="1:20" s="61" customFormat="1" x14ac:dyDescent="0.2">
      <c r="A666" s="52"/>
      <c r="B666" s="68" t="s">
        <v>73</v>
      </c>
      <c r="C666" s="67" t="s">
        <v>30</v>
      </c>
      <c r="D666" s="67">
        <v>350</v>
      </c>
      <c r="E666" s="62" t="s">
        <v>32</v>
      </c>
      <c r="F666" s="67">
        <v>550</v>
      </c>
      <c r="G666" s="62" t="str">
        <f t="shared" si="24"/>
        <v>0235004550</v>
      </c>
      <c r="H666" s="62" t="str">
        <f t="shared" si="25"/>
        <v>SK0235004550</v>
      </c>
      <c r="I666" s="63">
        <v>-1.9031860244067646E-2</v>
      </c>
      <c r="J666" s="63">
        <v>-6.3387409694118088E-2</v>
      </c>
      <c r="K666" s="48"/>
      <c r="L666" s="48"/>
      <c r="M666" s="48"/>
      <c r="N666" s="48"/>
      <c r="O666" s="48"/>
      <c r="P666" s="64"/>
      <c r="Q666" s="48"/>
      <c r="R666" s="48"/>
      <c r="S666" s="48"/>
      <c r="T666" s="48"/>
    </row>
    <row r="667" spans="1:20" s="61" customFormat="1" x14ac:dyDescent="0.2">
      <c r="A667" s="52"/>
      <c r="B667" s="68" t="s">
        <v>73</v>
      </c>
      <c r="C667" s="67" t="s">
        <v>31</v>
      </c>
      <c r="D667" s="67">
        <v>350</v>
      </c>
      <c r="E667" s="62" t="s">
        <v>33</v>
      </c>
      <c r="F667" s="67">
        <v>550</v>
      </c>
      <c r="G667" s="62" t="str">
        <f t="shared" si="24"/>
        <v>0335005550</v>
      </c>
      <c r="H667" s="62" t="str">
        <f t="shared" si="25"/>
        <v>SK0335005550</v>
      </c>
      <c r="I667" s="63">
        <v>-5.047173526888675E-2</v>
      </c>
      <c r="J667" s="63">
        <v>-7.0826160116825826E-2</v>
      </c>
      <c r="K667" s="48"/>
      <c r="L667" s="48"/>
      <c r="M667" s="48"/>
      <c r="N667" s="48"/>
      <c r="O667" s="48"/>
      <c r="P667" s="64"/>
      <c r="Q667" s="48"/>
      <c r="R667" s="48"/>
      <c r="S667" s="48"/>
      <c r="T667" s="48"/>
    </row>
    <row r="668" spans="1:20" s="61" customFormat="1" x14ac:dyDescent="0.2">
      <c r="A668" s="52"/>
      <c r="B668" s="68" t="s">
        <v>73</v>
      </c>
      <c r="C668" s="67" t="s">
        <v>32</v>
      </c>
      <c r="D668" s="67">
        <v>350</v>
      </c>
      <c r="E668" s="62" t="s">
        <v>34</v>
      </c>
      <c r="F668" s="67">
        <v>550</v>
      </c>
      <c r="G668" s="62" t="str">
        <f t="shared" si="24"/>
        <v>0435006550</v>
      </c>
      <c r="H668" s="62" t="str">
        <f t="shared" si="25"/>
        <v>SK0435006550</v>
      </c>
      <c r="I668" s="63">
        <v>-3.4133757769673811E-2</v>
      </c>
      <c r="J668" s="63">
        <v>-5.6380858734667028E-2</v>
      </c>
      <c r="K668" s="48"/>
      <c r="L668" s="48"/>
      <c r="M668" s="48"/>
      <c r="N668" s="48"/>
      <c r="O668" s="48"/>
      <c r="P668" s="64"/>
      <c r="Q668" s="48"/>
      <c r="R668" s="48"/>
      <c r="S668" s="48"/>
      <c r="T668" s="48"/>
    </row>
    <row r="669" spans="1:20" s="61" customFormat="1" x14ac:dyDescent="0.2">
      <c r="A669" s="52"/>
      <c r="B669" s="68" t="s">
        <v>73</v>
      </c>
      <c r="C669" s="67" t="s">
        <v>33</v>
      </c>
      <c r="D669" s="67">
        <v>350</v>
      </c>
      <c r="E669" s="62" t="s">
        <v>35</v>
      </c>
      <c r="F669" s="67">
        <v>550</v>
      </c>
      <c r="G669" s="62" t="str">
        <f t="shared" si="24"/>
        <v>0535007550</v>
      </c>
      <c r="H669" s="62" t="str">
        <f t="shared" si="25"/>
        <v>SK0535007550</v>
      </c>
      <c r="I669" s="63">
        <v>-2.34813617273259E-2</v>
      </c>
      <c r="J669" s="63">
        <v>-4.7829769086696838E-2</v>
      </c>
      <c r="K669" s="48"/>
      <c r="L669" s="48"/>
      <c r="M669" s="48"/>
      <c r="N669" s="48"/>
      <c r="O669" s="48"/>
      <c r="P669" s="64"/>
      <c r="Q669" s="48"/>
      <c r="R669" s="48"/>
      <c r="S669" s="48"/>
      <c r="T669" s="48"/>
    </row>
    <row r="670" spans="1:20" s="61" customFormat="1" x14ac:dyDescent="0.2">
      <c r="A670" s="52"/>
      <c r="B670" s="68" t="s">
        <v>73</v>
      </c>
      <c r="C670" s="67" t="s">
        <v>34</v>
      </c>
      <c r="D670" s="67">
        <v>350</v>
      </c>
      <c r="E670" s="62" t="s">
        <v>36</v>
      </c>
      <c r="F670" s="67">
        <v>550</v>
      </c>
      <c r="G670" s="62" t="str">
        <f t="shared" si="24"/>
        <v>0635008550</v>
      </c>
      <c r="H670" s="62" t="str">
        <f t="shared" si="25"/>
        <v>SK0635008550</v>
      </c>
      <c r="I670" s="63">
        <v>8.0498163041141501E-3</v>
      </c>
      <c r="J670" s="63">
        <v>-1.307741976067156E-2</v>
      </c>
      <c r="K670" s="48"/>
      <c r="L670" s="48"/>
      <c r="M670" s="48"/>
      <c r="N670" s="48"/>
      <c r="O670" s="48"/>
      <c r="P670" s="64"/>
      <c r="Q670" s="48"/>
      <c r="R670" s="48"/>
      <c r="S670" s="48"/>
      <c r="T670" s="48"/>
    </row>
    <row r="671" spans="1:20" s="61" customFormat="1" x14ac:dyDescent="0.2">
      <c r="A671" s="52"/>
      <c r="B671" s="68" t="s">
        <v>73</v>
      </c>
      <c r="C671" s="67" t="s">
        <v>35</v>
      </c>
      <c r="D671" s="67">
        <v>350</v>
      </c>
      <c r="E671" s="62" t="s">
        <v>37</v>
      </c>
      <c r="F671" s="67">
        <v>550</v>
      </c>
      <c r="G671" s="62" t="str">
        <f t="shared" si="24"/>
        <v>0735009550</v>
      </c>
      <c r="H671" s="62" t="str">
        <f t="shared" si="25"/>
        <v>SK0735009550</v>
      </c>
      <c r="I671" s="63">
        <v>3.4208197729657608E-2</v>
      </c>
      <c r="J671" s="63"/>
      <c r="K671" s="48"/>
      <c r="L671" s="48"/>
      <c r="M671" s="48"/>
      <c r="N671" s="48"/>
      <c r="O671" s="48"/>
      <c r="P671" s="64"/>
      <c r="Q671" s="48"/>
      <c r="R671" s="48"/>
      <c r="S671" s="48"/>
      <c r="T671" s="48"/>
    </row>
    <row r="672" spans="1:20" s="61" customFormat="1" x14ac:dyDescent="0.2">
      <c r="A672" s="52"/>
      <c r="B672" s="68" t="s">
        <v>73</v>
      </c>
      <c r="C672" s="67" t="s">
        <v>36</v>
      </c>
      <c r="D672" s="67">
        <v>350</v>
      </c>
      <c r="E672" s="62" t="s">
        <v>25</v>
      </c>
      <c r="F672" s="67">
        <v>550</v>
      </c>
      <c r="G672" s="62" t="str">
        <f t="shared" si="24"/>
        <v>0835010550</v>
      </c>
      <c r="H672" s="62" t="str">
        <f t="shared" si="25"/>
        <v>SK0835010550</v>
      </c>
      <c r="I672" s="63">
        <v>-4.6122045055006784E-2</v>
      </c>
      <c r="J672" s="63">
        <v>-3.1633695258277056E-2</v>
      </c>
      <c r="K672" s="48"/>
      <c r="L672" s="48"/>
      <c r="M672" s="48"/>
      <c r="N672" s="48"/>
      <c r="O672" s="48"/>
      <c r="P672" s="64"/>
      <c r="Q672" s="48"/>
      <c r="R672" s="48"/>
      <c r="S672" s="48"/>
      <c r="T672" s="48"/>
    </row>
    <row r="673" spans="1:20" s="61" customFormat="1" x14ac:dyDescent="0.2">
      <c r="A673" s="52"/>
      <c r="B673" s="68" t="s">
        <v>73</v>
      </c>
      <c r="C673" s="67" t="s">
        <v>37</v>
      </c>
      <c r="D673" s="67">
        <v>350</v>
      </c>
      <c r="E673" s="62" t="s">
        <v>27</v>
      </c>
      <c r="F673" s="67">
        <v>550</v>
      </c>
      <c r="G673" s="62" t="str">
        <f t="shared" si="24"/>
        <v>0935011550</v>
      </c>
      <c r="H673" s="62" t="str">
        <f t="shared" si="25"/>
        <v>SK0935011550</v>
      </c>
      <c r="I673" s="63">
        <v>-0.10111987097908801</v>
      </c>
      <c r="J673" s="63">
        <v>-0.10478590930216169</v>
      </c>
      <c r="K673" s="48"/>
      <c r="L673" s="48"/>
      <c r="M673" s="48"/>
      <c r="N673" s="48"/>
      <c r="O673" s="48"/>
      <c r="P673" s="64"/>
      <c r="Q673" s="48"/>
      <c r="R673" s="48"/>
      <c r="S673" s="48"/>
      <c r="T673" s="48"/>
    </row>
    <row r="674" spans="1:20" s="61" customFormat="1" x14ac:dyDescent="0.2">
      <c r="A674" s="52"/>
      <c r="B674" s="68" t="s">
        <v>73</v>
      </c>
      <c r="C674" s="67" t="s">
        <v>25</v>
      </c>
      <c r="D674" s="67">
        <v>350</v>
      </c>
      <c r="E674" s="62" t="s">
        <v>28</v>
      </c>
      <c r="F674" s="67">
        <v>550</v>
      </c>
      <c r="G674" s="62" t="str">
        <f t="shared" si="24"/>
        <v>1035012550</v>
      </c>
      <c r="H674" s="62" t="str">
        <f t="shared" si="25"/>
        <v>SK1035012550</v>
      </c>
      <c r="I674" s="63">
        <v>-0.12784605384167788</v>
      </c>
      <c r="J674" s="63">
        <v>-0.14558224476890103</v>
      </c>
      <c r="K674" s="48"/>
      <c r="L674" s="48"/>
      <c r="M674" s="48"/>
      <c r="N674" s="48"/>
      <c r="O674" s="48"/>
      <c r="P674" s="64"/>
      <c r="Q674" s="48"/>
      <c r="R674" s="48"/>
      <c r="S674" s="48"/>
      <c r="T674" s="48"/>
    </row>
    <row r="675" spans="1:20" s="61" customFormat="1" x14ac:dyDescent="0.2">
      <c r="A675" s="43"/>
      <c r="B675" s="44" t="s">
        <v>73</v>
      </c>
      <c r="C675" s="65">
        <v>11</v>
      </c>
      <c r="D675" s="65">
        <v>450</v>
      </c>
      <c r="E675" s="60" t="s">
        <v>29</v>
      </c>
      <c r="F675" s="65">
        <v>650</v>
      </c>
      <c r="G675" s="60" t="str">
        <f t="shared" si="24"/>
        <v>1145001650</v>
      </c>
      <c r="H675" s="60" t="str">
        <f t="shared" si="25"/>
        <v>SK1145001650</v>
      </c>
      <c r="I675" s="45">
        <v>-0.15855294536732084</v>
      </c>
      <c r="J675" s="45">
        <v>-0.13741857958301046</v>
      </c>
      <c r="K675" s="45"/>
      <c r="L675" s="45"/>
      <c r="M675" s="45"/>
      <c r="N675" s="45"/>
      <c r="O675" s="45"/>
      <c r="P675" s="47"/>
      <c r="Q675" s="48"/>
      <c r="R675" s="48"/>
      <c r="S675" s="48"/>
      <c r="T675" s="48"/>
    </row>
    <row r="676" spans="1:20" s="61" customFormat="1" x14ac:dyDescent="0.2">
      <c r="A676" s="43"/>
      <c r="B676" s="44" t="s">
        <v>73</v>
      </c>
      <c r="C676" s="65" t="s">
        <v>28</v>
      </c>
      <c r="D676" s="65">
        <v>450</v>
      </c>
      <c r="E676" s="60" t="s">
        <v>30</v>
      </c>
      <c r="F676" s="65">
        <v>650</v>
      </c>
      <c r="G676" s="60" t="str">
        <f t="shared" si="24"/>
        <v>1245002650</v>
      </c>
      <c r="H676" s="60" t="str">
        <f t="shared" si="25"/>
        <v>SK1245002650</v>
      </c>
      <c r="I676" s="45">
        <v>-0.11096350218117408</v>
      </c>
      <c r="J676" s="45">
        <v>-8.2599651704508545E-2</v>
      </c>
      <c r="K676" s="45"/>
      <c r="L676" s="45"/>
      <c r="M676" s="45"/>
      <c r="N676" s="45"/>
      <c r="O676" s="45"/>
      <c r="P676" s="47"/>
      <c r="Q676" s="48"/>
      <c r="R676" s="48"/>
      <c r="S676" s="48"/>
      <c r="T676" s="48"/>
    </row>
    <row r="677" spans="1:20" s="61" customFormat="1" x14ac:dyDescent="0.2">
      <c r="A677" s="43"/>
      <c r="B677" s="44" t="s">
        <v>73</v>
      </c>
      <c r="C677" s="65" t="s">
        <v>29</v>
      </c>
      <c r="D677" s="65">
        <v>450</v>
      </c>
      <c r="E677" s="60" t="s">
        <v>31</v>
      </c>
      <c r="F677" s="65">
        <v>650</v>
      </c>
      <c r="G677" s="60" t="str">
        <f t="shared" si="24"/>
        <v>0145003650</v>
      </c>
      <c r="H677" s="60" t="str">
        <f t="shared" si="25"/>
        <v>SK0145003650</v>
      </c>
      <c r="I677" s="45">
        <v>-7.2286955063995711E-2</v>
      </c>
      <c r="J677" s="45">
        <v>-7.4421622113974142E-2</v>
      </c>
      <c r="K677" s="45"/>
      <c r="L677" s="45"/>
      <c r="M677" s="45"/>
      <c r="N677" s="45"/>
      <c r="O677" s="45"/>
      <c r="P677" s="47"/>
      <c r="Q677" s="48"/>
      <c r="R677" s="48"/>
      <c r="S677" s="48"/>
      <c r="T677" s="48"/>
    </row>
    <row r="678" spans="1:20" s="61" customFormat="1" x14ac:dyDescent="0.2">
      <c r="A678" s="43"/>
      <c r="B678" s="44" t="s">
        <v>73</v>
      </c>
      <c r="C678" s="65" t="s">
        <v>30</v>
      </c>
      <c r="D678" s="65">
        <v>450</v>
      </c>
      <c r="E678" s="60" t="s">
        <v>32</v>
      </c>
      <c r="F678" s="65">
        <v>650</v>
      </c>
      <c r="G678" s="60" t="str">
        <f t="shared" si="24"/>
        <v>0245004650</v>
      </c>
      <c r="H678" s="60" t="str">
        <f t="shared" si="25"/>
        <v>SK0245004650</v>
      </c>
      <c r="I678" s="45">
        <v>-7.5928954849778976E-2</v>
      </c>
      <c r="J678" s="45">
        <v>-0.10362905235426759</v>
      </c>
      <c r="K678" s="45"/>
      <c r="L678" s="45"/>
      <c r="M678" s="45"/>
      <c r="N678" s="45"/>
      <c r="O678" s="45"/>
      <c r="P678" s="47"/>
      <c r="Q678" s="48"/>
      <c r="R678" s="48"/>
      <c r="S678" s="48"/>
      <c r="T678" s="48"/>
    </row>
    <row r="679" spans="1:20" s="61" customFormat="1" x14ac:dyDescent="0.2">
      <c r="A679" s="43"/>
      <c r="B679" s="44" t="s">
        <v>73</v>
      </c>
      <c r="C679" s="65" t="s">
        <v>31</v>
      </c>
      <c r="D679" s="65">
        <v>450</v>
      </c>
      <c r="E679" s="60" t="s">
        <v>33</v>
      </c>
      <c r="F679" s="65">
        <v>650</v>
      </c>
      <c r="G679" s="60" t="str">
        <f t="shared" si="24"/>
        <v>0345005650</v>
      </c>
      <c r="H679" s="60" t="str">
        <f t="shared" si="25"/>
        <v>SK0345005650</v>
      </c>
      <c r="I679" s="45">
        <v>-9.1328195369170598E-2</v>
      </c>
      <c r="J679" s="45">
        <v>-0.10920372358760759</v>
      </c>
      <c r="K679" s="45"/>
      <c r="L679" s="45"/>
      <c r="M679" s="45"/>
      <c r="N679" s="45"/>
      <c r="O679" s="45"/>
      <c r="P679" s="47"/>
      <c r="Q679" s="48"/>
      <c r="R679" s="48"/>
      <c r="S679" s="48"/>
      <c r="T679" s="48"/>
    </row>
    <row r="680" spans="1:20" s="61" customFormat="1" x14ac:dyDescent="0.2">
      <c r="A680" s="43"/>
      <c r="B680" s="44" t="s">
        <v>73</v>
      </c>
      <c r="C680" s="65" t="s">
        <v>32</v>
      </c>
      <c r="D680" s="65">
        <v>450</v>
      </c>
      <c r="E680" s="60" t="s">
        <v>34</v>
      </c>
      <c r="F680" s="65">
        <v>650</v>
      </c>
      <c r="G680" s="60" t="str">
        <f t="shared" si="24"/>
        <v>0445006650</v>
      </c>
      <c r="H680" s="60" t="str">
        <f t="shared" si="25"/>
        <v>SK0445006650</v>
      </c>
      <c r="I680" s="45">
        <v>-8.8325086185015542E-2</v>
      </c>
      <c r="J680" s="45">
        <v>-0.1088228351041836</v>
      </c>
      <c r="K680" s="45"/>
      <c r="L680" s="45"/>
      <c r="M680" s="45"/>
      <c r="N680" s="45"/>
      <c r="O680" s="45"/>
      <c r="P680" s="47"/>
      <c r="Q680" s="48"/>
      <c r="R680" s="48"/>
      <c r="S680" s="48"/>
      <c r="T680" s="48"/>
    </row>
    <row r="681" spans="1:20" s="61" customFormat="1" x14ac:dyDescent="0.2">
      <c r="A681" s="43"/>
      <c r="B681" s="44" t="s">
        <v>73</v>
      </c>
      <c r="C681" s="65" t="s">
        <v>33</v>
      </c>
      <c r="D681" s="65">
        <v>450</v>
      </c>
      <c r="E681" s="60" t="s">
        <v>35</v>
      </c>
      <c r="F681" s="65">
        <v>650</v>
      </c>
      <c r="G681" s="60" t="str">
        <f t="shared" si="24"/>
        <v>0545007650</v>
      </c>
      <c r="H681" s="60" t="str">
        <f t="shared" si="25"/>
        <v>SK0545007650</v>
      </c>
      <c r="I681" s="45">
        <v>-7.6954379151293564E-2</v>
      </c>
      <c r="J681" s="45">
        <v>-9.8693464848550086E-2</v>
      </c>
      <c r="K681" s="45"/>
      <c r="L681" s="45"/>
      <c r="M681" s="45"/>
      <c r="N681" s="45"/>
      <c r="O681" s="45"/>
      <c r="P681" s="47"/>
      <c r="Q681" s="48"/>
      <c r="R681" s="48"/>
      <c r="S681" s="48"/>
      <c r="T681" s="48"/>
    </row>
    <row r="682" spans="1:20" s="61" customFormat="1" x14ac:dyDescent="0.2">
      <c r="A682" s="43"/>
      <c r="B682" s="44" t="s">
        <v>73</v>
      </c>
      <c r="C682" s="65" t="s">
        <v>34</v>
      </c>
      <c r="D682" s="65">
        <v>450</v>
      </c>
      <c r="E682" s="60" t="s">
        <v>36</v>
      </c>
      <c r="F682" s="65">
        <v>650</v>
      </c>
      <c r="G682" s="60" t="str">
        <f t="shared" si="24"/>
        <v>0645008650</v>
      </c>
      <c r="H682" s="60" t="str">
        <f t="shared" si="25"/>
        <v>SK0645008650</v>
      </c>
      <c r="I682" s="45">
        <v>-6.1357757316943727E-2</v>
      </c>
      <c r="J682" s="45">
        <v>-7.8151705667952681E-2</v>
      </c>
      <c r="K682" s="45"/>
      <c r="L682" s="45"/>
      <c r="M682" s="45"/>
      <c r="N682" s="45"/>
      <c r="O682" s="45"/>
      <c r="P682" s="47"/>
      <c r="Q682" s="48"/>
      <c r="R682" s="48"/>
      <c r="S682" s="48"/>
      <c r="T682" s="48"/>
    </row>
    <row r="683" spans="1:20" s="61" customFormat="1" x14ac:dyDescent="0.2">
      <c r="A683" s="43"/>
      <c r="B683" s="44" t="s">
        <v>73</v>
      </c>
      <c r="C683" s="65" t="s">
        <v>35</v>
      </c>
      <c r="D683" s="65">
        <v>450</v>
      </c>
      <c r="E683" s="60" t="s">
        <v>37</v>
      </c>
      <c r="F683" s="65">
        <v>650</v>
      </c>
      <c r="G683" s="60" t="str">
        <f t="shared" si="24"/>
        <v>0745009650</v>
      </c>
      <c r="H683" s="60" t="str">
        <f t="shared" si="25"/>
        <v>SK0745009650</v>
      </c>
      <c r="I683" s="45">
        <v>-4.7865338880883353E-2</v>
      </c>
      <c r="J683" s="45">
        <v>-4.4704161249352781E-2</v>
      </c>
      <c r="K683" s="45"/>
      <c r="L683" s="45"/>
      <c r="M683" s="45"/>
      <c r="N683" s="45"/>
      <c r="O683" s="45"/>
      <c r="P683" s="47"/>
      <c r="Q683" s="48"/>
      <c r="R683" s="48"/>
      <c r="S683" s="48"/>
      <c r="T683" s="48"/>
    </row>
    <row r="684" spans="1:20" s="61" customFormat="1" x14ac:dyDescent="0.2">
      <c r="A684" s="43"/>
      <c r="B684" s="44" t="s">
        <v>73</v>
      </c>
      <c r="C684" s="65" t="s">
        <v>36</v>
      </c>
      <c r="D684" s="65">
        <v>450</v>
      </c>
      <c r="E684" s="60" t="s">
        <v>25</v>
      </c>
      <c r="F684" s="65">
        <v>650</v>
      </c>
      <c r="G684" s="60" t="str">
        <f t="shared" si="24"/>
        <v>0845010650</v>
      </c>
      <c r="H684" s="60" t="str">
        <f t="shared" si="25"/>
        <v>SK0845010650</v>
      </c>
      <c r="I684" s="45">
        <v>-8.3831264908566711E-2</v>
      </c>
      <c r="J684" s="45">
        <v>-5.581579342881457E-2</v>
      </c>
      <c r="K684" s="45"/>
      <c r="L684" s="45"/>
      <c r="M684" s="45"/>
      <c r="N684" s="45"/>
      <c r="O684" s="45"/>
      <c r="P684" s="47"/>
      <c r="Q684" s="48"/>
      <c r="R684" s="48"/>
      <c r="S684" s="48"/>
      <c r="T684" s="48"/>
    </row>
    <row r="685" spans="1:20" s="61" customFormat="1" x14ac:dyDescent="0.2">
      <c r="A685" s="43"/>
      <c r="B685" s="44" t="s">
        <v>73</v>
      </c>
      <c r="C685" s="65" t="s">
        <v>37</v>
      </c>
      <c r="D685" s="65">
        <v>450</v>
      </c>
      <c r="E685" s="60" t="s">
        <v>27</v>
      </c>
      <c r="F685" s="65">
        <v>650</v>
      </c>
      <c r="G685" s="60" t="str">
        <f t="shared" si="24"/>
        <v>0945011650</v>
      </c>
      <c r="H685" s="60" t="str">
        <f t="shared" si="25"/>
        <v>SK0945011650</v>
      </c>
      <c r="I685" s="45">
        <v>-0.12888751389673742</v>
      </c>
      <c r="J685" s="45">
        <v>-0.11366532795778168</v>
      </c>
      <c r="K685" s="45"/>
      <c r="L685" s="45"/>
      <c r="M685" s="45"/>
      <c r="N685" s="45"/>
      <c r="O685" s="45"/>
      <c r="P685" s="47"/>
      <c r="Q685" s="48"/>
      <c r="R685" s="48"/>
      <c r="S685" s="48"/>
      <c r="T685" s="48"/>
    </row>
    <row r="686" spans="1:20" s="61" customFormat="1" x14ac:dyDescent="0.2">
      <c r="A686" s="43"/>
      <c r="B686" s="44" t="s">
        <v>73</v>
      </c>
      <c r="C686" s="65" t="s">
        <v>25</v>
      </c>
      <c r="D686" s="65">
        <v>450</v>
      </c>
      <c r="E686" s="60" t="s">
        <v>28</v>
      </c>
      <c r="F686" s="65">
        <v>650</v>
      </c>
      <c r="G686" s="60" t="str">
        <f t="shared" si="24"/>
        <v>1045012650</v>
      </c>
      <c r="H686" s="60" t="str">
        <f t="shared" si="25"/>
        <v>SK1045012650</v>
      </c>
      <c r="I686" s="45">
        <v>-0.14552468244539424</v>
      </c>
      <c r="J686" s="45">
        <v>-0.14633408938119791</v>
      </c>
      <c r="K686" s="45"/>
      <c r="L686" s="45"/>
      <c r="M686" s="45"/>
      <c r="N686" s="45"/>
      <c r="O686" s="45"/>
      <c r="P686" s="47"/>
      <c r="Q686" s="48"/>
      <c r="R686" s="48"/>
      <c r="S686" s="48"/>
      <c r="T686" s="48"/>
    </row>
    <row r="687" spans="1:20" s="57" customFormat="1" x14ac:dyDescent="0.2">
      <c r="A687" s="43" t="s">
        <v>46</v>
      </c>
      <c r="B687" s="44" t="s">
        <v>74</v>
      </c>
      <c r="C687" s="44" t="s">
        <v>28</v>
      </c>
      <c r="D687" s="44" t="s">
        <v>26</v>
      </c>
      <c r="E687" s="44" t="s">
        <v>29</v>
      </c>
      <c r="F687" s="59" t="s">
        <v>26</v>
      </c>
      <c r="G687" s="44" t="str">
        <f t="shared" si="24"/>
        <v>1235001350</v>
      </c>
      <c r="H687" s="60" t="str">
        <f t="shared" si="25"/>
        <v>MB1235001350</v>
      </c>
      <c r="I687" s="45">
        <v>-2.1680259632843948E-2</v>
      </c>
      <c r="J687" s="45">
        <v>2.7582347435858301E-3</v>
      </c>
      <c r="K687" s="54"/>
      <c r="L687" s="54"/>
      <c r="M687" s="54"/>
      <c r="N687" s="54"/>
      <c r="O687" s="54"/>
      <c r="P687" s="55"/>
      <c r="Q687" s="56"/>
      <c r="R687" s="56"/>
      <c r="S687" s="56"/>
      <c r="T687" s="56"/>
    </row>
    <row r="688" spans="1:20" s="57" customFormat="1" x14ac:dyDescent="0.2">
      <c r="A688" s="43"/>
      <c r="B688" s="44" t="s">
        <v>74</v>
      </c>
      <c r="C688" s="44" t="s">
        <v>29</v>
      </c>
      <c r="D688" s="44" t="s">
        <v>26</v>
      </c>
      <c r="E688" s="44" t="s">
        <v>30</v>
      </c>
      <c r="F688" s="59" t="s">
        <v>26</v>
      </c>
      <c r="G688" s="44" t="str">
        <f t="shared" si="24"/>
        <v>0135002350</v>
      </c>
      <c r="H688" s="60" t="str">
        <f t="shared" si="25"/>
        <v>MB0135002350</v>
      </c>
      <c r="I688" s="45">
        <v>6.1903725137746141E-2</v>
      </c>
      <c r="J688" s="45">
        <v>5.3383654099252664E-2</v>
      </c>
      <c r="K688" s="54"/>
      <c r="L688" s="54"/>
      <c r="M688" s="54"/>
      <c r="N688" s="54"/>
      <c r="O688" s="54"/>
      <c r="P688" s="55"/>
      <c r="Q688" s="56"/>
      <c r="R688" s="56"/>
      <c r="S688" s="56"/>
      <c r="T688" s="56"/>
    </row>
    <row r="689" spans="1:20" s="57" customFormat="1" x14ac:dyDescent="0.2">
      <c r="A689" s="43"/>
      <c r="B689" s="44" t="s">
        <v>74</v>
      </c>
      <c r="C689" s="44" t="s">
        <v>30</v>
      </c>
      <c r="D689" s="44" t="s">
        <v>26</v>
      </c>
      <c r="E689" s="44" t="s">
        <v>31</v>
      </c>
      <c r="F689" s="59" t="s">
        <v>26</v>
      </c>
      <c r="G689" s="44" t="str">
        <f t="shared" si="24"/>
        <v>0235003350</v>
      </c>
      <c r="H689" s="60" t="str">
        <f t="shared" si="25"/>
        <v>MB0235003350</v>
      </c>
      <c r="I689" s="45">
        <v>-1.5790884367355956E-2</v>
      </c>
      <c r="J689" s="45">
        <v>4.8883945301405052E-3</v>
      </c>
      <c r="K689" s="54"/>
      <c r="L689" s="54"/>
      <c r="M689" s="54"/>
      <c r="N689" s="54"/>
      <c r="O689" s="54"/>
      <c r="P689" s="55"/>
      <c r="Q689" s="56"/>
      <c r="R689" s="56"/>
      <c r="S689" s="56"/>
      <c r="T689" s="56"/>
    </row>
    <row r="690" spans="1:20" s="57" customFormat="1" x14ac:dyDescent="0.2">
      <c r="A690" s="43"/>
      <c r="B690" s="44" t="s">
        <v>74</v>
      </c>
      <c r="C690" s="44" t="s">
        <v>31</v>
      </c>
      <c r="D690" s="44" t="s">
        <v>26</v>
      </c>
      <c r="E690" s="44" t="s">
        <v>32</v>
      </c>
      <c r="F690" s="59" t="s">
        <v>26</v>
      </c>
      <c r="G690" s="44" t="str">
        <f t="shared" si="24"/>
        <v>0335004350</v>
      </c>
      <c r="H690" s="60" t="str">
        <f t="shared" si="25"/>
        <v>MB0335004350</v>
      </c>
      <c r="I690" s="45">
        <v>-1.3827407053844023E-2</v>
      </c>
      <c r="J690" s="45">
        <v>-1.1649143662149442E-2</v>
      </c>
      <c r="K690" s="54"/>
      <c r="L690" s="54"/>
      <c r="M690" s="54"/>
      <c r="N690" s="54"/>
      <c r="O690" s="54"/>
      <c r="P690" s="55"/>
      <c r="Q690" s="56"/>
      <c r="R690" s="56"/>
      <c r="S690" s="56"/>
      <c r="T690" s="56"/>
    </row>
    <row r="691" spans="1:20" s="57" customFormat="1" x14ac:dyDescent="0.2">
      <c r="A691" s="43"/>
      <c r="B691" s="44" t="s">
        <v>74</v>
      </c>
      <c r="C691" s="44" t="s">
        <v>32</v>
      </c>
      <c r="D691" s="44" t="s">
        <v>26</v>
      </c>
      <c r="E691" s="44" t="s">
        <v>33</v>
      </c>
      <c r="F691" s="59" t="s">
        <v>26</v>
      </c>
      <c r="G691" s="44" t="str">
        <f t="shared" ref="G691:G754" si="26">C691&amp;D691&amp;E691&amp;F691</f>
        <v>0435005350</v>
      </c>
      <c r="H691" s="60" t="str">
        <f t="shared" si="25"/>
        <v>MB0435005350</v>
      </c>
      <c r="I691" s="45">
        <v>5.3045251135717857E-3</v>
      </c>
      <c r="J691" s="45">
        <v>6.2859156697121494E-4</v>
      </c>
      <c r="K691" s="54"/>
      <c r="L691" s="54"/>
      <c r="M691" s="54"/>
      <c r="N691" s="54"/>
      <c r="O691" s="54"/>
      <c r="P691" s="55"/>
      <c r="Q691" s="56"/>
      <c r="R691" s="56"/>
      <c r="S691" s="56"/>
      <c r="T691" s="56"/>
    </row>
    <row r="692" spans="1:20" s="57" customFormat="1" x14ac:dyDescent="0.2">
      <c r="A692" s="43"/>
      <c r="B692" s="44" t="s">
        <v>74</v>
      </c>
      <c r="C692" s="44" t="s">
        <v>33</v>
      </c>
      <c r="D692" s="44" t="s">
        <v>26</v>
      </c>
      <c r="E692" s="44" t="s">
        <v>34</v>
      </c>
      <c r="F692" s="59" t="s">
        <v>26</v>
      </c>
      <c r="G692" s="44" t="str">
        <f t="shared" si="26"/>
        <v>0535006350</v>
      </c>
      <c r="H692" s="60" t="str">
        <f t="shared" si="25"/>
        <v>MB0535006350</v>
      </c>
      <c r="I692" s="45">
        <v>-2.1630523180764954E-2</v>
      </c>
      <c r="J692" s="45">
        <v>-7.9077356708429358E-2</v>
      </c>
      <c r="K692" s="54"/>
      <c r="L692" s="54"/>
      <c r="M692" s="54"/>
      <c r="N692" s="54"/>
      <c r="O692" s="54"/>
      <c r="P692" s="55"/>
      <c r="Q692" s="56"/>
      <c r="R692" s="56"/>
      <c r="S692" s="56"/>
      <c r="T692" s="56"/>
    </row>
    <row r="693" spans="1:20" s="57" customFormat="1" x14ac:dyDescent="0.2">
      <c r="A693" s="43"/>
      <c r="B693" s="44" t="s">
        <v>74</v>
      </c>
      <c r="C693" s="44" t="s">
        <v>34</v>
      </c>
      <c r="D693" s="44" t="s">
        <v>26</v>
      </c>
      <c r="E693" s="44" t="s">
        <v>35</v>
      </c>
      <c r="F693" s="59" t="s">
        <v>26</v>
      </c>
      <c r="G693" s="44" t="str">
        <f t="shared" si="26"/>
        <v>0635007350</v>
      </c>
      <c r="H693" s="60" t="str">
        <f t="shared" si="25"/>
        <v>MB0635007350</v>
      </c>
      <c r="I693" s="45">
        <v>-1.7253686848252171E-2</v>
      </c>
      <c r="J693" s="45">
        <v>-2.2831050228310557E-2</v>
      </c>
      <c r="K693" s="54"/>
      <c r="L693" s="54"/>
      <c r="M693" s="54"/>
      <c r="N693" s="54"/>
      <c r="O693" s="54"/>
      <c r="P693" s="55"/>
      <c r="Q693" s="56"/>
      <c r="R693" s="56"/>
      <c r="S693" s="56"/>
      <c r="T693" s="56"/>
    </row>
    <row r="694" spans="1:20" s="57" customFormat="1" x14ac:dyDescent="0.2">
      <c r="A694" s="43"/>
      <c r="B694" s="44" t="s">
        <v>74</v>
      </c>
      <c r="C694" s="44" t="s">
        <v>35</v>
      </c>
      <c r="D694" s="44" t="s">
        <v>26</v>
      </c>
      <c r="E694" s="44" t="s">
        <v>36</v>
      </c>
      <c r="F694" s="59" t="s">
        <v>26</v>
      </c>
      <c r="G694" s="44" t="str">
        <f t="shared" si="26"/>
        <v>0735008350</v>
      </c>
      <c r="H694" s="60" t="str">
        <f t="shared" si="25"/>
        <v>MB0735008350</v>
      </c>
      <c r="I694" s="45">
        <v>7.9228959044947089E-2</v>
      </c>
      <c r="J694" s="45">
        <v>3.5046728971962704E-2</v>
      </c>
      <c r="K694" s="54"/>
      <c r="L694" s="54"/>
      <c r="M694" s="54"/>
      <c r="N694" s="54"/>
      <c r="O694" s="54"/>
      <c r="P694" s="55"/>
      <c r="Q694" s="56"/>
      <c r="R694" s="56"/>
      <c r="S694" s="56"/>
      <c r="T694" s="56"/>
    </row>
    <row r="695" spans="1:20" s="57" customFormat="1" x14ac:dyDescent="0.2">
      <c r="A695" s="43"/>
      <c r="B695" s="44" t="s">
        <v>74</v>
      </c>
      <c r="C695" s="44" t="s">
        <v>36</v>
      </c>
      <c r="D695" s="44" t="s">
        <v>26</v>
      </c>
      <c r="E695" s="44" t="s">
        <v>37</v>
      </c>
      <c r="F695" s="59" t="s">
        <v>26</v>
      </c>
      <c r="G695" s="44" t="str">
        <f t="shared" si="26"/>
        <v>0835009350</v>
      </c>
      <c r="H695" s="60" t="str">
        <f t="shared" si="25"/>
        <v>MB0835009350</v>
      </c>
      <c r="I695" s="45">
        <v>8.3571443541055543E-2</v>
      </c>
      <c r="J695" s="45">
        <v>2.257336343115135E-2</v>
      </c>
      <c r="K695" s="54"/>
      <c r="L695" s="54"/>
      <c r="M695" s="54"/>
      <c r="N695" s="54"/>
      <c r="O695" s="54"/>
      <c r="P695" s="55"/>
      <c r="Q695" s="56"/>
      <c r="R695" s="56"/>
      <c r="S695" s="56"/>
      <c r="T695" s="56"/>
    </row>
    <row r="696" spans="1:20" s="57" customFormat="1" x14ac:dyDescent="0.2">
      <c r="A696" s="43"/>
      <c r="B696" s="44" t="s">
        <v>74</v>
      </c>
      <c r="C696" s="44" t="s">
        <v>37</v>
      </c>
      <c r="D696" s="44" t="s">
        <v>26</v>
      </c>
      <c r="E696" s="44" t="s">
        <v>25</v>
      </c>
      <c r="F696" s="59" t="s">
        <v>26</v>
      </c>
      <c r="G696" s="44" t="str">
        <f t="shared" si="26"/>
        <v>0935010350</v>
      </c>
      <c r="H696" s="60" t="str">
        <f t="shared" si="25"/>
        <v>MB0935010350</v>
      </c>
      <c r="I696" s="45">
        <v>1.2651950089075926E-2</v>
      </c>
      <c r="J696" s="45">
        <v>5.8027438569402026E-2</v>
      </c>
      <c r="K696" s="54"/>
      <c r="L696" s="54"/>
      <c r="M696" s="54"/>
      <c r="N696" s="54"/>
      <c r="O696" s="54"/>
      <c r="P696" s="55"/>
      <c r="Q696" s="56"/>
      <c r="R696" s="56"/>
      <c r="S696" s="56"/>
      <c r="T696" s="56"/>
    </row>
    <row r="697" spans="1:20" s="57" customFormat="1" x14ac:dyDescent="0.2">
      <c r="A697" s="43"/>
      <c r="B697" s="44" t="s">
        <v>74</v>
      </c>
      <c r="C697" s="44" t="s">
        <v>25</v>
      </c>
      <c r="D697" s="44" t="s">
        <v>26</v>
      </c>
      <c r="E697" s="44" t="s">
        <v>27</v>
      </c>
      <c r="F697" s="59" t="s">
        <v>26</v>
      </c>
      <c r="G697" s="44" t="str">
        <f t="shared" si="26"/>
        <v>1035011350</v>
      </c>
      <c r="H697" s="60" t="str">
        <f t="shared" si="25"/>
        <v>MB1035011350</v>
      </c>
      <c r="I697" s="45">
        <v>1.1242807223711626E-2</v>
      </c>
      <c r="J697" s="45">
        <v>2.577548661446678E-2</v>
      </c>
      <c r="K697" s="54"/>
      <c r="L697" s="54"/>
      <c r="M697" s="54"/>
      <c r="N697" s="54"/>
      <c r="O697" s="54"/>
      <c r="P697" s="55"/>
      <c r="Q697" s="56"/>
      <c r="R697" s="56"/>
      <c r="S697" s="56"/>
      <c r="T697" s="56"/>
    </row>
    <row r="698" spans="1:20" s="57" customFormat="1" x14ac:dyDescent="0.2">
      <c r="A698" s="43"/>
      <c r="B698" s="44" t="s">
        <v>74</v>
      </c>
      <c r="C698" s="44" t="s">
        <v>27</v>
      </c>
      <c r="D698" s="44" t="s">
        <v>26</v>
      </c>
      <c r="E698" s="44" t="s">
        <v>28</v>
      </c>
      <c r="F698" s="59" t="s">
        <v>26</v>
      </c>
      <c r="G698" s="44" t="str">
        <f t="shared" si="26"/>
        <v>1135012350</v>
      </c>
      <c r="H698" s="60" t="str">
        <f t="shared" si="25"/>
        <v>MB1135012350</v>
      </c>
      <c r="I698" s="45">
        <v>-1.0705505346860721E-2</v>
      </c>
      <c r="J698" s="45">
        <v>-1.2626183149989112E-2</v>
      </c>
      <c r="K698" s="54"/>
      <c r="L698" s="54"/>
      <c r="M698" s="54"/>
      <c r="N698" s="54"/>
      <c r="O698" s="54"/>
      <c r="P698" s="55"/>
      <c r="Q698" s="56"/>
      <c r="R698" s="56"/>
      <c r="S698" s="56"/>
      <c r="T698" s="56"/>
    </row>
    <row r="699" spans="1:20" s="57" customFormat="1" x14ac:dyDescent="0.2">
      <c r="A699" s="53"/>
      <c r="B699" s="49" t="s">
        <v>74</v>
      </c>
      <c r="C699" s="49" t="s">
        <v>28</v>
      </c>
      <c r="D699" s="49" t="s">
        <v>39</v>
      </c>
      <c r="E699" s="49" t="s">
        <v>29</v>
      </c>
      <c r="F699" s="50" t="s">
        <v>39</v>
      </c>
      <c r="G699" s="49" t="str">
        <f t="shared" si="26"/>
        <v>1245001450</v>
      </c>
      <c r="H699" s="62" t="str">
        <f t="shared" si="25"/>
        <v>MB1245001450</v>
      </c>
      <c r="I699" s="63">
        <v>-2.2079814470893754E-2</v>
      </c>
      <c r="J699" s="63">
        <v>1.0529300151527532E-2</v>
      </c>
      <c r="K699" s="56"/>
      <c r="L699" s="56"/>
      <c r="M699" s="56"/>
      <c r="N699" s="56"/>
      <c r="O699" s="56"/>
      <c r="P699" s="58"/>
      <c r="Q699" s="56"/>
      <c r="R699" s="56"/>
      <c r="S699" s="56"/>
      <c r="T699" s="56"/>
    </row>
    <row r="700" spans="1:20" s="57" customFormat="1" x14ac:dyDescent="0.2">
      <c r="A700" s="53"/>
      <c r="B700" s="49" t="s">
        <v>74</v>
      </c>
      <c r="C700" s="49" t="s">
        <v>29</v>
      </c>
      <c r="D700" s="49" t="s">
        <v>39</v>
      </c>
      <c r="E700" s="49" t="s">
        <v>30</v>
      </c>
      <c r="F700" s="50" t="s">
        <v>39</v>
      </c>
      <c r="G700" s="49" t="str">
        <f t="shared" si="26"/>
        <v>0145002450</v>
      </c>
      <c r="H700" s="62" t="str">
        <f t="shared" si="25"/>
        <v>MB0145002450</v>
      </c>
      <c r="I700" s="63">
        <v>2.4665336073372644E-2</v>
      </c>
      <c r="J700" s="63">
        <v>4.4210572989573718E-2</v>
      </c>
      <c r="K700" s="56"/>
      <c r="L700" s="56"/>
      <c r="M700" s="56"/>
      <c r="N700" s="56"/>
      <c r="O700" s="56"/>
      <c r="P700" s="58"/>
      <c r="Q700" s="56"/>
      <c r="R700" s="56"/>
      <c r="S700" s="56"/>
      <c r="T700" s="56"/>
    </row>
    <row r="701" spans="1:20" s="57" customFormat="1" x14ac:dyDescent="0.2">
      <c r="A701" s="53"/>
      <c r="B701" s="49" t="s">
        <v>74</v>
      </c>
      <c r="C701" s="49" t="s">
        <v>30</v>
      </c>
      <c r="D701" s="49" t="s">
        <v>39</v>
      </c>
      <c r="E701" s="49" t="s">
        <v>31</v>
      </c>
      <c r="F701" s="50" t="s">
        <v>39</v>
      </c>
      <c r="G701" s="49" t="str">
        <f t="shared" si="26"/>
        <v>0245003450</v>
      </c>
      <c r="H701" s="62" t="str">
        <f t="shared" si="25"/>
        <v>MB0245003450</v>
      </c>
      <c r="I701" s="63">
        <v>1.9283277773617259E-2</v>
      </c>
      <c r="J701" s="63">
        <v>5.1900279775671356E-3</v>
      </c>
      <c r="K701" s="56"/>
      <c r="L701" s="56"/>
      <c r="M701" s="56"/>
      <c r="N701" s="56"/>
      <c r="O701" s="56"/>
      <c r="P701" s="58"/>
      <c r="Q701" s="56"/>
      <c r="R701" s="56"/>
      <c r="S701" s="56"/>
      <c r="T701" s="56"/>
    </row>
    <row r="702" spans="1:20" s="57" customFormat="1" x14ac:dyDescent="0.2">
      <c r="A702" s="53"/>
      <c r="B702" s="49" t="s">
        <v>74</v>
      </c>
      <c r="C702" s="49" t="s">
        <v>31</v>
      </c>
      <c r="D702" s="49" t="s">
        <v>39</v>
      </c>
      <c r="E702" s="49" t="s">
        <v>32</v>
      </c>
      <c r="F702" s="50" t="s">
        <v>39</v>
      </c>
      <c r="G702" s="61" t="str">
        <f t="shared" si="26"/>
        <v>0345004450</v>
      </c>
      <c r="H702" s="62" t="str">
        <f t="shared" si="25"/>
        <v>MB0345004450</v>
      </c>
      <c r="I702" s="63">
        <v>-3.6314810653713782E-3</v>
      </c>
      <c r="J702" s="63">
        <v>-6.9315624659947337E-3</v>
      </c>
      <c r="K702" s="56"/>
      <c r="L702" s="56"/>
      <c r="M702" s="56"/>
      <c r="N702" s="56"/>
      <c r="O702" s="56"/>
      <c r="P702" s="58"/>
      <c r="Q702" s="56"/>
      <c r="R702" s="56"/>
      <c r="S702" s="56"/>
      <c r="T702" s="56"/>
    </row>
    <row r="703" spans="1:20" s="57" customFormat="1" x14ac:dyDescent="0.2">
      <c r="A703" s="53"/>
      <c r="B703" s="49" t="s">
        <v>74</v>
      </c>
      <c r="C703" s="49" t="s">
        <v>32</v>
      </c>
      <c r="D703" s="49" t="s">
        <v>39</v>
      </c>
      <c r="E703" s="49" t="s">
        <v>33</v>
      </c>
      <c r="F703" s="50" t="s">
        <v>39</v>
      </c>
      <c r="G703" s="49" t="str">
        <f t="shared" si="26"/>
        <v>0445005450</v>
      </c>
      <c r="H703" s="62" t="str">
        <f t="shared" si="25"/>
        <v>MB0445005450</v>
      </c>
      <c r="I703" s="63">
        <v>-6.4185155814491801E-3</v>
      </c>
      <c r="J703" s="63">
        <v>-1.6056947114248897E-2</v>
      </c>
      <c r="K703" s="56"/>
      <c r="L703" s="56"/>
      <c r="M703" s="56"/>
      <c r="N703" s="56"/>
      <c r="O703" s="56"/>
      <c r="P703" s="58"/>
      <c r="Q703" s="56"/>
      <c r="R703" s="56"/>
      <c r="S703" s="56"/>
      <c r="T703" s="56"/>
    </row>
    <row r="704" spans="1:20" s="57" customFormat="1" x14ac:dyDescent="0.2">
      <c r="A704" s="53"/>
      <c r="B704" s="49" t="s">
        <v>74</v>
      </c>
      <c r="C704" s="49" t="s">
        <v>33</v>
      </c>
      <c r="D704" s="49" t="s">
        <v>39</v>
      </c>
      <c r="E704" s="49" t="s">
        <v>34</v>
      </c>
      <c r="F704" s="50" t="s">
        <v>39</v>
      </c>
      <c r="G704" s="49" t="str">
        <f t="shared" si="26"/>
        <v>0545006450</v>
      </c>
      <c r="H704" s="62" t="str">
        <f t="shared" si="25"/>
        <v>MB0545006450</v>
      </c>
      <c r="I704" s="63">
        <v>-3.02003752653341E-2</v>
      </c>
      <c r="J704" s="63">
        <v>-3.4413527280485169E-2</v>
      </c>
      <c r="K704" s="56"/>
      <c r="L704" s="56"/>
      <c r="M704" s="56"/>
      <c r="N704" s="56"/>
      <c r="O704" s="56"/>
      <c r="P704" s="58"/>
      <c r="Q704" s="56"/>
      <c r="R704" s="56"/>
      <c r="S704" s="56"/>
      <c r="T704" s="56"/>
    </row>
    <row r="705" spans="1:20" s="57" customFormat="1" x14ac:dyDescent="0.2">
      <c r="A705" s="53"/>
      <c r="B705" s="49" t="s">
        <v>74</v>
      </c>
      <c r="C705" s="49" t="s">
        <v>34</v>
      </c>
      <c r="D705" s="49" t="s">
        <v>39</v>
      </c>
      <c r="E705" s="49" t="s">
        <v>35</v>
      </c>
      <c r="F705" s="50" t="s">
        <v>39</v>
      </c>
      <c r="G705" s="49" t="str">
        <f t="shared" si="26"/>
        <v>0645007450</v>
      </c>
      <c r="H705" s="62" t="str">
        <f t="shared" si="25"/>
        <v>MB0645007450</v>
      </c>
      <c r="I705" s="63">
        <v>-9.0591273251910773E-3</v>
      </c>
      <c r="J705" s="63">
        <v>-2.6429467230247528E-2</v>
      </c>
      <c r="K705" s="56"/>
      <c r="L705" s="56"/>
      <c r="M705" s="56"/>
      <c r="N705" s="56"/>
      <c r="O705" s="56"/>
      <c r="P705" s="58"/>
      <c r="Q705" s="56"/>
      <c r="R705" s="56"/>
      <c r="S705" s="56"/>
      <c r="T705" s="56"/>
    </row>
    <row r="706" spans="1:20" s="57" customFormat="1" x14ac:dyDescent="0.2">
      <c r="A706" s="53"/>
      <c r="B706" s="49" t="s">
        <v>74</v>
      </c>
      <c r="C706" s="49" t="s">
        <v>35</v>
      </c>
      <c r="D706" s="49" t="s">
        <v>39</v>
      </c>
      <c r="E706" s="49" t="s">
        <v>36</v>
      </c>
      <c r="F706" s="50" t="s">
        <v>39</v>
      </c>
      <c r="G706" s="49" t="str">
        <f t="shared" si="26"/>
        <v>0745008450</v>
      </c>
      <c r="H706" s="62" t="str">
        <f t="shared" ref="H706:H769" si="27">B706&amp;G706</f>
        <v>MB0745008450</v>
      </c>
      <c r="I706" s="63">
        <v>2.3447275170266253E-2</v>
      </c>
      <c r="J706" s="63">
        <v>-4.3893129770991024E-3</v>
      </c>
      <c r="K706" s="56"/>
      <c r="L706" s="56"/>
      <c r="M706" s="56"/>
      <c r="N706" s="56"/>
      <c r="O706" s="56"/>
      <c r="P706" s="58"/>
      <c r="Q706" s="56"/>
      <c r="R706" s="56"/>
      <c r="S706" s="56"/>
      <c r="T706" s="56"/>
    </row>
    <row r="707" spans="1:20" s="57" customFormat="1" x14ac:dyDescent="0.2">
      <c r="A707" s="53"/>
      <c r="B707" s="49" t="s">
        <v>74</v>
      </c>
      <c r="C707" s="49" t="s">
        <v>36</v>
      </c>
      <c r="D707" s="49" t="s">
        <v>39</v>
      </c>
      <c r="E707" s="49" t="s">
        <v>37</v>
      </c>
      <c r="F707" s="50" t="s">
        <v>39</v>
      </c>
      <c r="G707" s="61" t="str">
        <f t="shared" si="26"/>
        <v>0845009450</v>
      </c>
      <c r="H707" s="62" t="str">
        <f t="shared" si="27"/>
        <v>MB0845009450</v>
      </c>
      <c r="I707" s="63">
        <v>4.2690069746004866E-2</v>
      </c>
      <c r="J707" s="63">
        <v>3.4968691552323294E-2</v>
      </c>
      <c r="K707" s="56"/>
      <c r="L707" s="56"/>
      <c r="M707" s="56"/>
      <c r="N707" s="56"/>
      <c r="O707" s="56"/>
      <c r="P707" s="58"/>
      <c r="Q707" s="56"/>
      <c r="R707" s="56"/>
      <c r="S707" s="56"/>
      <c r="T707" s="56"/>
    </row>
    <row r="708" spans="1:20" s="57" customFormat="1" x14ac:dyDescent="0.2">
      <c r="A708" s="53"/>
      <c r="B708" s="49" t="s">
        <v>74</v>
      </c>
      <c r="C708" s="49" t="s">
        <v>37</v>
      </c>
      <c r="D708" s="49" t="s">
        <v>39</v>
      </c>
      <c r="E708" s="49" t="s">
        <v>25</v>
      </c>
      <c r="F708" s="50" t="s">
        <v>39</v>
      </c>
      <c r="G708" s="49" t="str">
        <f t="shared" si="26"/>
        <v>0945010450</v>
      </c>
      <c r="H708" s="62" t="str">
        <f t="shared" si="27"/>
        <v>MB0945010450</v>
      </c>
      <c r="I708" s="63">
        <v>1.7375303738103011E-2</v>
      </c>
      <c r="J708" s="63">
        <v>5.0305702306181456E-2</v>
      </c>
      <c r="K708" s="56"/>
      <c r="L708" s="56"/>
      <c r="M708" s="56"/>
      <c r="N708" s="56"/>
      <c r="O708" s="56"/>
      <c r="P708" s="58"/>
      <c r="Q708" s="56"/>
      <c r="R708" s="56"/>
      <c r="S708" s="56"/>
      <c r="T708" s="56"/>
    </row>
    <row r="709" spans="1:20" s="57" customFormat="1" x14ac:dyDescent="0.2">
      <c r="A709" s="53"/>
      <c r="B709" s="49" t="s">
        <v>74</v>
      </c>
      <c r="C709" s="49" t="s">
        <v>25</v>
      </c>
      <c r="D709" s="49" t="s">
        <v>39</v>
      </c>
      <c r="E709" s="49" t="s">
        <v>27</v>
      </c>
      <c r="F709" s="50" t="s">
        <v>39</v>
      </c>
      <c r="G709" s="49" t="str">
        <f t="shared" si="26"/>
        <v>1045011450</v>
      </c>
      <c r="H709" s="62" t="str">
        <f t="shared" si="27"/>
        <v>MB1045011450</v>
      </c>
      <c r="I709" s="63">
        <v>7.074795374653409E-3</v>
      </c>
      <c r="J709" s="63">
        <v>1.5959704460438196E-2</v>
      </c>
      <c r="K709" s="56"/>
      <c r="L709" s="56"/>
      <c r="M709" s="56"/>
      <c r="N709" s="56"/>
      <c r="O709" s="56"/>
      <c r="P709" s="58"/>
      <c r="Q709" s="56"/>
      <c r="R709" s="56"/>
      <c r="S709" s="56"/>
      <c r="T709" s="56"/>
    </row>
    <row r="710" spans="1:20" s="57" customFormat="1" x14ac:dyDescent="0.2">
      <c r="A710" s="53"/>
      <c r="B710" s="49" t="s">
        <v>74</v>
      </c>
      <c r="C710" s="49" t="s">
        <v>27</v>
      </c>
      <c r="D710" s="49" t="s">
        <v>39</v>
      </c>
      <c r="E710" s="49" t="s">
        <v>28</v>
      </c>
      <c r="F710" s="50" t="s">
        <v>39</v>
      </c>
      <c r="G710" s="49" t="str">
        <f t="shared" si="26"/>
        <v>1145012450</v>
      </c>
      <c r="H710" s="62" t="str">
        <f t="shared" si="27"/>
        <v>MB1145012450</v>
      </c>
      <c r="I710" s="63">
        <v>-7.5027950787267868E-3</v>
      </c>
      <c r="J710" s="63">
        <v>1.1260396968890696E-3</v>
      </c>
      <c r="K710" s="56"/>
      <c r="L710" s="56"/>
      <c r="M710" s="56"/>
      <c r="N710" s="56"/>
      <c r="O710" s="56"/>
      <c r="P710" s="58"/>
      <c r="Q710" s="56"/>
      <c r="R710" s="56"/>
      <c r="S710" s="56"/>
      <c r="T710" s="56"/>
    </row>
    <row r="711" spans="1:20" s="57" customFormat="1" x14ac:dyDescent="0.2">
      <c r="A711" s="43"/>
      <c r="B711" s="44" t="s">
        <v>74</v>
      </c>
      <c r="C711" s="60" t="s">
        <v>28</v>
      </c>
      <c r="D711" s="65">
        <v>550</v>
      </c>
      <c r="E711" s="60" t="s">
        <v>29</v>
      </c>
      <c r="F711" s="65">
        <v>550</v>
      </c>
      <c r="G711" s="44" t="str">
        <f t="shared" si="26"/>
        <v>1255001550</v>
      </c>
      <c r="H711" s="60" t="str">
        <f t="shared" si="27"/>
        <v>MB1255001550</v>
      </c>
      <c r="I711" s="45">
        <v>-7.6243530503516729E-3</v>
      </c>
      <c r="J711" s="45">
        <v>2.1431616208262526E-2</v>
      </c>
      <c r="K711" s="54"/>
      <c r="L711" s="54"/>
      <c r="M711" s="54"/>
      <c r="N711" s="54"/>
      <c r="O711" s="54"/>
      <c r="P711" s="55"/>
      <c r="Q711" s="56"/>
      <c r="R711" s="56"/>
      <c r="S711" s="56"/>
      <c r="T711" s="56"/>
    </row>
    <row r="712" spans="1:20" s="57" customFormat="1" x14ac:dyDescent="0.2">
      <c r="A712" s="43"/>
      <c r="B712" s="44" t="s">
        <v>74</v>
      </c>
      <c r="C712" s="60" t="s">
        <v>29</v>
      </c>
      <c r="D712" s="65">
        <v>550</v>
      </c>
      <c r="E712" s="60" t="s">
        <v>30</v>
      </c>
      <c r="F712" s="65">
        <v>550</v>
      </c>
      <c r="G712" s="44" t="str">
        <f t="shared" si="26"/>
        <v>0155002550</v>
      </c>
      <c r="H712" s="60" t="str">
        <f t="shared" si="27"/>
        <v>MB0155002550</v>
      </c>
      <c r="I712" s="45">
        <v>3.2031950581117644E-2</v>
      </c>
      <c r="J712" s="45">
        <v>5.0037171772047098E-2</v>
      </c>
      <c r="K712" s="54"/>
      <c r="L712" s="54"/>
      <c r="M712" s="54"/>
      <c r="N712" s="54"/>
      <c r="O712" s="54"/>
      <c r="P712" s="55"/>
      <c r="Q712" s="56"/>
      <c r="R712" s="56"/>
      <c r="S712" s="56"/>
      <c r="T712" s="56"/>
    </row>
    <row r="713" spans="1:20" s="57" customFormat="1" x14ac:dyDescent="0.2">
      <c r="A713" s="43"/>
      <c r="B713" s="44" t="s">
        <v>74</v>
      </c>
      <c r="C713" s="60" t="s">
        <v>30</v>
      </c>
      <c r="D713" s="65">
        <v>550</v>
      </c>
      <c r="E713" s="60" t="s">
        <v>31</v>
      </c>
      <c r="F713" s="65">
        <v>550</v>
      </c>
      <c r="G713" s="60" t="str">
        <f t="shared" si="26"/>
        <v>0255003550</v>
      </c>
      <c r="H713" s="60" t="str">
        <f t="shared" si="27"/>
        <v>MB0255003550</v>
      </c>
      <c r="I713" s="45">
        <v>2.7619735058044916E-2</v>
      </c>
      <c r="J713" s="45">
        <v>2.0204539851248527E-2</v>
      </c>
      <c r="K713" s="54"/>
      <c r="L713" s="54"/>
      <c r="M713" s="54"/>
      <c r="N713" s="54"/>
      <c r="O713" s="54"/>
      <c r="P713" s="55"/>
      <c r="Q713" s="56"/>
      <c r="R713" s="56"/>
      <c r="S713" s="56"/>
      <c r="T713" s="56"/>
    </row>
    <row r="714" spans="1:20" s="57" customFormat="1" x14ac:dyDescent="0.2">
      <c r="A714" s="43"/>
      <c r="B714" s="44" t="s">
        <v>74</v>
      </c>
      <c r="C714" s="60" t="s">
        <v>31</v>
      </c>
      <c r="D714" s="65">
        <v>550</v>
      </c>
      <c r="E714" s="60" t="s">
        <v>32</v>
      </c>
      <c r="F714" s="65">
        <v>550</v>
      </c>
      <c r="G714" s="44" t="str">
        <f t="shared" si="26"/>
        <v>0355004550</v>
      </c>
      <c r="H714" s="60" t="str">
        <f t="shared" si="27"/>
        <v>MB0355004550</v>
      </c>
      <c r="I714" s="45">
        <v>6.2272758162927547E-3</v>
      </c>
      <c r="J714" s="45">
        <v>-2.1310585169116436E-3</v>
      </c>
      <c r="K714" s="54"/>
      <c r="L714" s="54"/>
      <c r="M714" s="54"/>
      <c r="N714" s="54"/>
      <c r="O714" s="54"/>
      <c r="P714" s="55"/>
      <c r="Q714" s="56"/>
      <c r="R714" s="56"/>
      <c r="S714" s="56"/>
      <c r="T714" s="56"/>
    </row>
    <row r="715" spans="1:20" s="57" customFormat="1" x14ac:dyDescent="0.2">
      <c r="A715" s="43"/>
      <c r="B715" s="44" t="s">
        <v>74</v>
      </c>
      <c r="C715" s="60" t="s">
        <v>32</v>
      </c>
      <c r="D715" s="65">
        <v>550</v>
      </c>
      <c r="E715" s="60" t="s">
        <v>33</v>
      </c>
      <c r="F715" s="65">
        <v>550</v>
      </c>
      <c r="G715" s="44" t="str">
        <f t="shared" si="26"/>
        <v>0455005550</v>
      </c>
      <c r="H715" s="60" t="str">
        <f t="shared" si="27"/>
        <v>MB0455005550</v>
      </c>
      <c r="I715" s="45">
        <v>-6.9175851294332683E-3</v>
      </c>
      <c r="J715" s="45">
        <v>-1.6413615391226589E-2</v>
      </c>
      <c r="K715" s="54"/>
      <c r="L715" s="54"/>
      <c r="M715" s="54"/>
      <c r="N715" s="54"/>
      <c r="O715" s="54"/>
      <c r="P715" s="55"/>
      <c r="Q715" s="56"/>
      <c r="R715" s="56"/>
      <c r="S715" s="56"/>
      <c r="T715" s="56"/>
    </row>
    <row r="716" spans="1:20" s="57" customFormat="1" x14ac:dyDescent="0.2">
      <c r="A716" s="43"/>
      <c r="B716" s="44" t="s">
        <v>74</v>
      </c>
      <c r="C716" s="60" t="s">
        <v>33</v>
      </c>
      <c r="D716" s="65">
        <v>550</v>
      </c>
      <c r="E716" s="60" t="s">
        <v>34</v>
      </c>
      <c r="F716" s="65">
        <v>550</v>
      </c>
      <c r="G716" s="44" t="str">
        <f t="shared" si="26"/>
        <v>0555006550</v>
      </c>
      <c r="H716" s="60" t="str">
        <f t="shared" si="27"/>
        <v>MB0555006550</v>
      </c>
      <c r="I716" s="45">
        <v>-2.7264456455214227E-2</v>
      </c>
      <c r="J716" s="45">
        <v>-2.8384569676996364E-2</v>
      </c>
      <c r="K716" s="54"/>
      <c r="L716" s="54"/>
      <c r="M716" s="54"/>
      <c r="N716" s="54"/>
      <c r="O716" s="54"/>
      <c r="P716" s="55"/>
      <c r="Q716" s="56"/>
      <c r="R716" s="56"/>
      <c r="S716" s="56"/>
      <c r="T716" s="56"/>
    </row>
    <row r="717" spans="1:20" s="57" customFormat="1" x14ac:dyDescent="0.2">
      <c r="A717" s="43"/>
      <c r="B717" s="44" t="s">
        <v>74</v>
      </c>
      <c r="C717" s="60" t="s">
        <v>34</v>
      </c>
      <c r="D717" s="65">
        <v>550</v>
      </c>
      <c r="E717" s="60" t="s">
        <v>35</v>
      </c>
      <c r="F717" s="65">
        <v>550</v>
      </c>
      <c r="G717" s="44" t="str">
        <f t="shared" si="26"/>
        <v>0655007550</v>
      </c>
      <c r="H717" s="60" t="str">
        <f t="shared" si="27"/>
        <v>MB0655007550</v>
      </c>
      <c r="I717" s="45">
        <v>6.1442222892948194E-3</v>
      </c>
      <c r="J717" s="45">
        <v>2.0311331481133899E-2</v>
      </c>
      <c r="K717" s="54"/>
      <c r="L717" s="54"/>
      <c r="M717" s="54"/>
      <c r="N717" s="54"/>
      <c r="O717" s="54"/>
      <c r="P717" s="55"/>
      <c r="Q717" s="56"/>
      <c r="R717" s="56"/>
      <c r="S717" s="56"/>
      <c r="T717" s="56"/>
    </row>
    <row r="718" spans="1:20" s="57" customFormat="1" x14ac:dyDescent="0.2">
      <c r="A718" s="43"/>
      <c r="B718" s="44" t="s">
        <v>74</v>
      </c>
      <c r="C718" s="60" t="s">
        <v>35</v>
      </c>
      <c r="D718" s="65">
        <v>550</v>
      </c>
      <c r="E718" s="60" t="s">
        <v>36</v>
      </c>
      <c r="F718" s="65">
        <v>550</v>
      </c>
      <c r="G718" s="44" t="str">
        <f t="shared" si="26"/>
        <v>0755008550</v>
      </c>
      <c r="H718" s="60" t="str">
        <f t="shared" si="27"/>
        <v>MB0755008550</v>
      </c>
      <c r="I718" s="45">
        <v>9.7236902823286519E-3</v>
      </c>
      <c r="J718" s="45">
        <v>1.5903873952181291E-2</v>
      </c>
      <c r="K718" s="54"/>
      <c r="L718" s="54"/>
      <c r="M718" s="54"/>
      <c r="N718" s="54"/>
      <c r="O718" s="54"/>
      <c r="P718" s="55"/>
      <c r="Q718" s="56"/>
      <c r="R718" s="56"/>
      <c r="S718" s="56"/>
      <c r="T718" s="56"/>
    </row>
    <row r="719" spans="1:20" s="57" customFormat="1" x14ac:dyDescent="0.2">
      <c r="A719" s="43"/>
      <c r="B719" s="44" t="s">
        <v>74</v>
      </c>
      <c r="C719" s="60" t="s">
        <v>36</v>
      </c>
      <c r="D719" s="65">
        <v>550</v>
      </c>
      <c r="E719" s="60" t="s">
        <v>37</v>
      </c>
      <c r="F719" s="65">
        <v>550</v>
      </c>
      <c r="G719" s="60" t="str">
        <f t="shared" si="26"/>
        <v>0855009550</v>
      </c>
      <c r="H719" s="60" t="str">
        <f t="shared" si="27"/>
        <v>MB0855009550</v>
      </c>
      <c r="I719" s="45">
        <v>3.2475548600048677E-2</v>
      </c>
      <c r="J719" s="45">
        <v>2.7793824017575419E-2</v>
      </c>
      <c r="K719" s="54"/>
      <c r="L719" s="54"/>
      <c r="M719" s="54"/>
      <c r="N719" s="54"/>
      <c r="O719" s="54"/>
      <c r="P719" s="55"/>
      <c r="Q719" s="56"/>
      <c r="R719" s="56"/>
      <c r="S719" s="56"/>
      <c r="T719" s="56"/>
    </row>
    <row r="720" spans="1:20" s="57" customFormat="1" x14ac:dyDescent="0.2">
      <c r="A720" s="43"/>
      <c r="B720" s="44" t="s">
        <v>74</v>
      </c>
      <c r="C720" s="60" t="s">
        <v>37</v>
      </c>
      <c r="D720" s="65">
        <v>550</v>
      </c>
      <c r="E720" s="60" t="s">
        <v>25</v>
      </c>
      <c r="F720" s="65">
        <v>550</v>
      </c>
      <c r="G720" s="44" t="str">
        <f t="shared" si="26"/>
        <v>0955010550</v>
      </c>
      <c r="H720" s="60" t="str">
        <f t="shared" si="27"/>
        <v>MB0955010550</v>
      </c>
      <c r="I720" s="45">
        <v>-1.9135095724692962E-3</v>
      </c>
      <c r="J720" s="45">
        <v>2.800188984351144E-2</v>
      </c>
      <c r="K720" s="54"/>
      <c r="L720" s="54"/>
      <c r="M720" s="54"/>
      <c r="N720" s="54"/>
      <c r="O720" s="54"/>
      <c r="P720" s="55"/>
      <c r="Q720" s="56"/>
      <c r="R720" s="56"/>
      <c r="S720" s="56"/>
      <c r="T720" s="56"/>
    </row>
    <row r="721" spans="1:20" s="57" customFormat="1" x14ac:dyDescent="0.2">
      <c r="A721" s="43"/>
      <c r="B721" s="44" t="s">
        <v>74</v>
      </c>
      <c r="C721" s="60" t="s">
        <v>25</v>
      </c>
      <c r="D721" s="65">
        <v>550</v>
      </c>
      <c r="E721" s="60" t="s">
        <v>27</v>
      </c>
      <c r="F721" s="65">
        <v>550</v>
      </c>
      <c r="G721" s="44" t="str">
        <f t="shared" si="26"/>
        <v>1055011550</v>
      </c>
      <c r="H721" s="60" t="str">
        <f t="shared" si="27"/>
        <v>MB1055011550</v>
      </c>
      <c r="I721" s="45">
        <v>5.0787744413894444E-3</v>
      </c>
      <c r="J721" s="45">
        <v>9.6284542847240081E-3</v>
      </c>
      <c r="K721" s="54"/>
      <c r="L721" s="54"/>
      <c r="M721" s="54"/>
      <c r="N721" s="54"/>
      <c r="O721" s="54"/>
      <c r="P721" s="55"/>
      <c r="Q721" s="56"/>
      <c r="R721" s="56"/>
      <c r="S721" s="56"/>
      <c r="T721" s="56"/>
    </row>
    <row r="722" spans="1:20" s="57" customFormat="1" x14ac:dyDescent="0.2">
      <c r="A722" s="43"/>
      <c r="B722" s="44" t="s">
        <v>74</v>
      </c>
      <c r="C722" s="60" t="s">
        <v>27</v>
      </c>
      <c r="D722" s="65">
        <v>550</v>
      </c>
      <c r="E722" s="60" t="s">
        <v>28</v>
      </c>
      <c r="F722" s="65">
        <v>550</v>
      </c>
      <c r="G722" s="44" t="str">
        <f t="shared" si="26"/>
        <v>1155012550</v>
      </c>
      <c r="H722" s="60" t="str">
        <f t="shared" si="27"/>
        <v>MB1155012550</v>
      </c>
      <c r="I722" s="45">
        <v>-3.6494907664326838E-3</v>
      </c>
      <c r="J722" s="45">
        <v>6.3025165821515294E-3</v>
      </c>
      <c r="K722" s="54"/>
      <c r="L722" s="54"/>
      <c r="M722" s="54"/>
      <c r="N722" s="54"/>
      <c r="O722" s="54"/>
      <c r="P722" s="55"/>
      <c r="Q722" s="56"/>
      <c r="R722" s="56"/>
      <c r="S722" s="56"/>
      <c r="T722" s="56"/>
    </row>
    <row r="723" spans="1:20" s="57" customFormat="1" x14ac:dyDescent="0.2">
      <c r="A723" s="52"/>
      <c r="B723" s="49" t="s">
        <v>74</v>
      </c>
      <c r="C723" s="49" t="s">
        <v>28</v>
      </c>
      <c r="D723" s="66">
        <v>650</v>
      </c>
      <c r="E723" s="49" t="s">
        <v>29</v>
      </c>
      <c r="F723" s="67">
        <v>650</v>
      </c>
      <c r="G723" s="62" t="str">
        <f t="shared" si="26"/>
        <v>1265001650</v>
      </c>
      <c r="H723" s="62" t="str">
        <f t="shared" si="27"/>
        <v>MB1265001650</v>
      </c>
      <c r="I723" s="63">
        <v>-2.4704704142650691E-3</v>
      </c>
      <c r="J723" s="63">
        <v>2.7852894529898455E-2</v>
      </c>
      <c r="K723" s="56"/>
      <c r="L723" s="56"/>
      <c r="M723" s="56"/>
      <c r="N723" s="56"/>
      <c r="O723" s="56"/>
      <c r="P723" s="58"/>
      <c r="Q723" s="56"/>
      <c r="R723" s="56"/>
      <c r="S723" s="56"/>
      <c r="T723" s="56"/>
    </row>
    <row r="724" spans="1:20" s="57" customFormat="1" x14ac:dyDescent="0.2">
      <c r="A724" s="52"/>
      <c r="B724" s="49" t="s">
        <v>74</v>
      </c>
      <c r="C724" s="49" t="s">
        <v>29</v>
      </c>
      <c r="D724" s="66">
        <v>650</v>
      </c>
      <c r="E724" s="49" t="s">
        <v>30</v>
      </c>
      <c r="F724" s="67">
        <v>650</v>
      </c>
      <c r="G724" s="62" t="str">
        <f t="shared" si="26"/>
        <v>0165002650</v>
      </c>
      <c r="H724" s="62" t="str">
        <f t="shared" si="27"/>
        <v>MB0165002650</v>
      </c>
      <c r="I724" s="63">
        <v>2.6645365637683348E-2</v>
      </c>
      <c r="J724" s="63">
        <v>4.7386590837957043E-2</v>
      </c>
      <c r="K724" s="56"/>
      <c r="L724" s="56"/>
      <c r="M724" s="56"/>
      <c r="N724" s="56"/>
      <c r="O724" s="56"/>
      <c r="P724" s="58"/>
      <c r="Q724" s="56"/>
      <c r="R724" s="56"/>
      <c r="S724" s="56"/>
      <c r="T724" s="56"/>
    </row>
    <row r="725" spans="1:20" s="57" customFormat="1" x14ac:dyDescent="0.2">
      <c r="A725" s="52"/>
      <c r="B725" s="49" t="s">
        <v>74</v>
      </c>
      <c r="C725" s="49" t="s">
        <v>30</v>
      </c>
      <c r="D725" s="66">
        <v>650</v>
      </c>
      <c r="E725" s="49" t="s">
        <v>31</v>
      </c>
      <c r="F725" s="67">
        <v>650</v>
      </c>
      <c r="G725" s="62" t="str">
        <f t="shared" si="26"/>
        <v>0265003650</v>
      </c>
      <c r="H725" s="62" t="str">
        <f t="shared" si="27"/>
        <v>MB0265003650</v>
      </c>
      <c r="I725" s="63">
        <v>2.8156354824107277E-2</v>
      </c>
      <c r="J725" s="63">
        <v>1.8075888498260983E-2</v>
      </c>
      <c r="K725" s="56"/>
      <c r="L725" s="56"/>
      <c r="M725" s="56"/>
      <c r="N725" s="56"/>
      <c r="O725" s="56"/>
      <c r="P725" s="58"/>
      <c r="Q725" s="56"/>
      <c r="R725" s="56"/>
      <c r="S725" s="56"/>
      <c r="T725" s="56"/>
    </row>
    <row r="726" spans="1:20" s="57" customFormat="1" x14ac:dyDescent="0.2">
      <c r="A726" s="52"/>
      <c r="B726" s="49" t="s">
        <v>74</v>
      </c>
      <c r="C726" s="49" t="s">
        <v>31</v>
      </c>
      <c r="D726" s="66">
        <v>650</v>
      </c>
      <c r="E726" s="49" t="s">
        <v>32</v>
      </c>
      <c r="F726" s="67">
        <v>650</v>
      </c>
      <c r="G726" s="62" t="str">
        <f t="shared" si="26"/>
        <v>0365004650</v>
      </c>
      <c r="H726" s="62" t="str">
        <f t="shared" si="27"/>
        <v>MB0365004650</v>
      </c>
      <c r="I726" s="63">
        <v>1.9650216927593955E-2</v>
      </c>
      <c r="J726" s="63">
        <v>1.1874911823110601E-2</v>
      </c>
      <c r="K726" s="56"/>
      <c r="L726" s="56"/>
      <c r="M726" s="56"/>
      <c r="N726" s="56"/>
      <c r="O726" s="56"/>
      <c r="P726" s="58"/>
      <c r="Q726" s="56"/>
      <c r="R726" s="56"/>
      <c r="S726" s="56"/>
      <c r="T726" s="56"/>
    </row>
    <row r="727" spans="1:20" s="57" customFormat="1" x14ac:dyDescent="0.2">
      <c r="A727" s="52"/>
      <c r="B727" s="49" t="s">
        <v>74</v>
      </c>
      <c r="C727" s="49" t="s">
        <v>32</v>
      </c>
      <c r="D727" s="66">
        <v>650</v>
      </c>
      <c r="E727" s="49" t="s">
        <v>33</v>
      </c>
      <c r="F727" s="67">
        <v>650</v>
      </c>
      <c r="G727" s="62" t="str">
        <f t="shared" si="26"/>
        <v>0465005650</v>
      </c>
      <c r="H727" s="62" t="str">
        <f t="shared" si="27"/>
        <v>MB0465005650</v>
      </c>
      <c r="I727" s="63">
        <v>-4.387272028844225E-3</v>
      </c>
      <c r="J727" s="63">
        <v>-1.369432647029183E-2</v>
      </c>
      <c r="K727" s="56"/>
      <c r="L727" s="56"/>
      <c r="M727" s="56"/>
      <c r="N727" s="56"/>
      <c r="O727" s="56"/>
      <c r="P727" s="58"/>
      <c r="Q727" s="56"/>
      <c r="R727" s="56"/>
      <c r="S727" s="56"/>
      <c r="T727" s="56"/>
    </row>
    <row r="728" spans="1:20" s="57" customFormat="1" x14ac:dyDescent="0.2">
      <c r="A728" s="52"/>
      <c r="B728" s="49" t="s">
        <v>74</v>
      </c>
      <c r="C728" s="49" t="s">
        <v>33</v>
      </c>
      <c r="D728" s="66">
        <v>650</v>
      </c>
      <c r="E728" s="49" t="s">
        <v>34</v>
      </c>
      <c r="F728" s="67">
        <v>650</v>
      </c>
      <c r="G728" s="62" t="str">
        <f t="shared" si="26"/>
        <v>0565006650</v>
      </c>
      <c r="H728" s="62" t="str">
        <f t="shared" si="27"/>
        <v>MB0565006650</v>
      </c>
      <c r="I728" s="63">
        <v>-2.2174919184122101E-2</v>
      </c>
      <c r="J728" s="63">
        <v>-1.8803706686799936E-2</v>
      </c>
      <c r="K728" s="56"/>
      <c r="L728" s="56"/>
      <c r="M728" s="56"/>
      <c r="N728" s="56"/>
      <c r="O728" s="56"/>
      <c r="P728" s="58"/>
      <c r="Q728" s="56"/>
      <c r="R728" s="56"/>
      <c r="S728" s="56"/>
      <c r="T728" s="56"/>
    </row>
    <row r="729" spans="1:20" s="57" customFormat="1" x14ac:dyDescent="0.2">
      <c r="A729" s="52"/>
      <c r="B729" s="49" t="s">
        <v>74</v>
      </c>
      <c r="C729" s="49" t="s">
        <v>34</v>
      </c>
      <c r="D729" s="66">
        <v>650</v>
      </c>
      <c r="E729" s="49" t="s">
        <v>35</v>
      </c>
      <c r="F729" s="67">
        <v>650</v>
      </c>
      <c r="G729" s="62" t="str">
        <f t="shared" si="26"/>
        <v>0665007650</v>
      </c>
      <c r="H729" s="62" t="str">
        <f t="shared" si="27"/>
        <v>MB0665007650</v>
      </c>
      <c r="I729" s="63">
        <v>1.5075534547180025E-2</v>
      </c>
      <c r="J729" s="63">
        <v>2.39154116904986E-2</v>
      </c>
      <c r="K729" s="56"/>
      <c r="L729" s="56"/>
      <c r="M729" s="56"/>
      <c r="N729" s="56"/>
      <c r="O729" s="56"/>
      <c r="P729" s="58"/>
      <c r="Q729" s="56"/>
      <c r="R729" s="56"/>
      <c r="S729" s="56"/>
      <c r="T729" s="56"/>
    </row>
    <row r="730" spans="1:20" s="57" customFormat="1" x14ac:dyDescent="0.2">
      <c r="A730" s="52"/>
      <c r="B730" s="49" t="s">
        <v>74</v>
      </c>
      <c r="C730" s="49" t="s">
        <v>35</v>
      </c>
      <c r="D730" s="66">
        <v>650</v>
      </c>
      <c r="E730" s="49" t="s">
        <v>36</v>
      </c>
      <c r="F730" s="67">
        <v>650</v>
      </c>
      <c r="G730" s="62" t="str">
        <f t="shared" si="26"/>
        <v>0765008650</v>
      </c>
      <c r="H730" s="62" t="str">
        <f t="shared" si="27"/>
        <v>MB0765008650</v>
      </c>
      <c r="I730" s="63">
        <v>1.7321708180564031E-2</v>
      </c>
      <c r="J730" s="63">
        <v>1.5193148981165305E-2</v>
      </c>
      <c r="K730" s="56"/>
      <c r="L730" s="56"/>
      <c r="M730" s="56"/>
      <c r="N730" s="56"/>
      <c r="O730" s="56"/>
      <c r="P730" s="58"/>
      <c r="Q730" s="56"/>
      <c r="R730" s="56"/>
      <c r="S730" s="56"/>
      <c r="T730" s="56"/>
    </row>
    <row r="731" spans="1:20" s="57" customFormat="1" x14ac:dyDescent="0.2">
      <c r="A731" s="52"/>
      <c r="B731" s="49" t="s">
        <v>74</v>
      </c>
      <c r="C731" s="49" t="s">
        <v>36</v>
      </c>
      <c r="D731" s="66">
        <v>650</v>
      </c>
      <c r="E731" s="49" t="s">
        <v>37</v>
      </c>
      <c r="F731" s="67">
        <v>650</v>
      </c>
      <c r="G731" s="62" t="str">
        <f t="shared" si="26"/>
        <v>0865009650</v>
      </c>
      <c r="H731" s="62" t="str">
        <f t="shared" si="27"/>
        <v>MB0865009650</v>
      </c>
      <c r="I731" s="63">
        <v>1.3733451444408152E-2</v>
      </c>
      <c r="J731" s="63">
        <v>1.4244623744043205E-2</v>
      </c>
      <c r="K731" s="56"/>
      <c r="L731" s="56"/>
      <c r="M731" s="56"/>
      <c r="N731" s="56"/>
      <c r="O731" s="56"/>
      <c r="P731" s="58"/>
      <c r="Q731" s="56"/>
      <c r="R731" s="56"/>
      <c r="S731" s="56"/>
      <c r="T731" s="56"/>
    </row>
    <row r="732" spans="1:20" s="57" customFormat="1" x14ac:dyDescent="0.2">
      <c r="A732" s="52"/>
      <c r="B732" s="49" t="s">
        <v>74</v>
      </c>
      <c r="C732" s="49" t="s">
        <v>37</v>
      </c>
      <c r="D732" s="66">
        <v>650</v>
      </c>
      <c r="E732" s="49" t="s">
        <v>25</v>
      </c>
      <c r="F732" s="67">
        <v>650</v>
      </c>
      <c r="G732" s="62" t="str">
        <f t="shared" si="26"/>
        <v>0965010650</v>
      </c>
      <c r="H732" s="62" t="str">
        <f t="shared" si="27"/>
        <v>MB0965010650</v>
      </c>
      <c r="I732" s="63">
        <v>-2.1594806845535375E-2</v>
      </c>
      <c r="J732" s="63">
        <v>4.4685553042955514E-3</v>
      </c>
      <c r="K732" s="56"/>
      <c r="L732" s="56"/>
      <c r="M732" s="56"/>
      <c r="N732" s="56"/>
      <c r="O732" s="56"/>
      <c r="P732" s="58"/>
      <c r="Q732" s="56"/>
      <c r="R732" s="56"/>
      <c r="S732" s="56"/>
      <c r="T732" s="56"/>
    </row>
    <row r="733" spans="1:20" s="57" customFormat="1" x14ac:dyDescent="0.2">
      <c r="A733" s="52"/>
      <c r="B733" s="49" t="s">
        <v>74</v>
      </c>
      <c r="C733" s="49" t="s">
        <v>25</v>
      </c>
      <c r="D733" s="66">
        <v>650</v>
      </c>
      <c r="E733" s="49" t="s">
        <v>27</v>
      </c>
      <c r="F733" s="67">
        <v>650</v>
      </c>
      <c r="G733" s="62" t="str">
        <f t="shared" si="26"/>
        <v>1065011650</v>
      </c>
      <c r="H733" s="62" t="str">
        <f t="shared" si="27"/>
        <v>MB1065011650</v>
      </c>
      <c r="I733" s="63">
        <v>-2.3737707516922834E-3</v>
      </c>
      <c r="J733" s="63">
        <v>4.4829377680454478E-3</v>
      </c>
      <c r="K733" s="56"/>
      <c r="L733" s="56"/>
      <c r="M733" s="56"/>
      <c r="N733" s="56"/>
      <c r="O733" s="56"/>
      <c r="P733" s="58"/>
      <c r="Q733" s="56"/>
      <c r="R733" s="56"/>
      <c r="S733" s="56"/>
      <c r="T733" s="56"/>
    </row>
    <row r="734" spans="1:20" s="57" customFormat="1" x14ac:dyDescent="0.2">
      <c r="A734" s="52"/>
      <c r="B734" s="49" t="s">
        <v>74</v>
      </c>
      <c r="C734" s="49" t="s">
        <v>27</v>
      </c>
      <c r="D734" s="66">
        <v>650</v>
      </c>
      <c r="E734" s="49" t="s">
        <v>28</v>
      </c>
      <c r="F734" s="67">
        <v>650</v>
      </c>
      <c r="G734" s="62" t="str">
        <f t="shared" si="26"/>
        <v>1165012650</v>
      </c>
      <c r="H734" s="62" t="str">
        <f t="shared" si="27"/>
        <v>MB1165012650</v>
      </c>
      <c r="I734" s="63">
        <v>-1.3403461091240354E-3</v>
      </c>
      <c r="J734" s="63">
        <v>1.6848873872102876E-3</v>
      </c>
      <c r="K734" s="56"/>
      <c r="L734" s="56"/>
      <c r="M734" s="56"/>
      <c r="N734" s="56"/>
      <c r="O734" s="56"/>
      <c r="P734" s="58"/>
      <c r="Q734" s="56"/>
      <c r="R734" s="56"/>
      <c r="S734" s="56"/>
      <c r="T734" s="56"/>
    </row>
    <row r="735" spans="1:20" s="57" customFormat="1" x14ac:dyDescent="0.2">
      <c r="A735" s="43" t="s">
        <v>47</v>
      </c>
      <c r="B735" s="44" t="s">
        <v>74</v>
      </c>
      <c r="C735" s="44" t="s">
        <v>27</v>
      </c>
      <c r="D735" s="44" t="s">
        <v>26</v>
      </c>
      <c r="E735" s="44" t="s">
        <v>29</v>
      </c>
      <c r="F735" s="59" t="s">
        <v>26</v>
      </c>
      <c r="G735" s="44" t="str">
        <f t="shared" si="26"/>
        <v>1135001350</v>
      </c>
      <c r="H735" s="60" t="str">
        <f t="shared" si="27"/>
        <v>MB1135001350</v>
      </c>
      <c r="I735" s="45">
        <v>-3.2460091891040599E-2</v>
      </c>
      <c r="J735" s="45">
        <v>-1.5132133585912233E-2</v>
      </c>
      <c r="K735" s="54"/>
      <c r="L735" s="54"/>
      <c r="M735" s="54"/>
      <c r="N735" s="54"/>
      <c r="O735" s="54"/>
      <c r="P735" s="55"/>
      <c r="Q735" s="56"/>
      <c r="R735" s="56"/>
      <c r="S735" s="56"/>
      <c r="T735" s="56"/>
    </row>
    <row r="736" spans="1:20" s="57" customFormat="1" x14ac:dyDescent="0.2">
      <c r="A736" s="43"/>
      <c r="B736" s="44" t="s">
        <v>74</v>
      </c>
      <c r="C736" s="44" t="s">
        <v>28</v>
      </c>
      <c r="D736" s="44" t="s">
        <v>26</v>
      </c>
      <c r="E736" s="44" t="s">
        <v>30</v>
      </c>
      <c r="F736" s="59" t="s">
        <v>26</v>
      </c>
      <c r="G736" s="44" t="str">
        <f t="shared" si="26"/>
        <v>1235002350</v>
      </c>
      <c r="H736" s="60" t="str">
        <f t="shared" si="27"/>
        <v>MB1235002350</v>
      </c>
      <c r="I736" s="45">
        <v>-3.0370936847661603E-3</v>
      </c>
      <c r="J736" s="45">
        <v>6.583920104563179E-2</v>
      </c>
      <c r="K736" s="54"/>
      <c r="L736" s="54"/>
      <c r="M736" s="54"/>
      <c r="N736" s="54"/>
      <c r="O736" s="54"/>
      <c r="P736" s="55"/>
      <c r="Q736" s="56"/>
      <c r="R736" s="56"/>
      <c r="S736" s="56"/>
      <c r="T736" s="56"/>
    </row>
    <row r="737" spans="1:20" s="57" customFormat="1" x14ac:dyDescent="0.2">
      <c r="A737" s="43"/>
      <c r="B737" s="44" t="s">
        <v>74</v>
      </c>
      <c r="C737" s="44" t="s">
        <v>29</v>
      </c>
      <c r="D737" s="44" t="s">
        <v>26</v>
      </c>
      <c r="E737" s="44" t="s">
        <v>31</v>
      </c>
      <c r="F737" s="59" t="s">
        <v>26</v>
      </c>
      <c r="G737" s="44" t="str">
        <f t="shared" si="26"/>
        <v>0135003350</v>
      </c>
      <c r="H737" s="60" t="str">
        <f t="shared" si="27"/>
        <v>MB0135003350</v>
      </c>
      <c r="I737" s="45">
        <v>2.9199226607638715E-2</v>
      </c>
      <c r="J737" s="45">
        <v>2.9905752431452791E-2</v>
      </c>
      <c r="K737" s="54"/>
      <c r="L737" s="54"/>
      <c r="M737" s="54"/>
      <c r="N737" s="54"/>
      <c r="O737" s="54"/>
      <c r="P737" s="55"/>
      <c r="Q737" s="56"/>
      <c r="R737" s="56"/>
      <c r="S737" s="56"/>
      <c r="T737" s="56"/>
    </row>
    <row r="738" spans="1:20" s="57" customFormat="1" x14ac:dyDescent="0.2">
      <c r="A738" s="43"/>
      <c r="B738" s="44" t="s">
        <v>74</v>
      </c>
      <c r="C738" s="44" t="s">
        <v>30</v>
      </c>
      <c r="D738" s="44" t="s">
        <v>26</v>
      </c>
      <c r="E738" s="44" t="s">
        <v>32</v>
      </c>
      <c r="F738" s="59" t="s">
        <v>26</v>
      </c>
      <c r="G738" s="44" t="str">
        <f t="shared" si="26"/>
        <v>0235004350</v>
      </c>
      <c r="H738" s="60" t="str">
        <f t="shared" si="27"/>
        <v>MB0235004350</v>
      </c>
      <c r="I738" s="45">
        <v>-2.9275725738334424E-2</v>
      </c>
      <c r="J738" s="45">
        <v>-5.6463488725842781E-3</v>
      </c>
      <c r="K738" s="54"/>
      <c r="L738" s="54"/>
      <c r="M738" s="54"/>
      <c r="N738" s="54"/>
      <c r="O738" s="54"/>
      <c r="P738" s="55"/>
      <c r="Q738" s="56"/>
      <c r="R738" s="56"/>
      <c r="S738" s="56"/>
      <c r="T738" s="56"/>
    </row>
    <row r="739" spans="1:20" s="57" customFormat="1" x14ac:dyDescent="0.2">
      <c r="A739" s="43"/>
      <c r="B739" s="44" t="s">
        <v>74</v>
      </c>
      <c r="C739" s="44" t="s">
        <v>31</v>
      </c>
      <c r="D739" s="44" t="s">
        <v>26</v>
      </c>
      <c r="E739" s="44" t="s">
        <v>33</v>
      </c>
      <c r="F739" s="59" t="s">
        <v>26</v>
      </c>
      <c r="G739" s="44" t="str">
        <f t="shared" si="26"/>
        <v>0335005350</v>
      </c>
      <c r="H739" s="60" t="str">
        <f t="shared" si="27"/>
        <v>MB0335005350</v>
      </c>
      <c r="I739" s="45">
        <v>-8.8111186067165968E-3</v>
      </c>
      <c r="J739" s="45">
        <v>-1.1032264103319167E-2</v>
      </c>
      <c r="K739" s="54"/>
      <c r="L739" s="54"/>
      <c r="M739" s="54"/>
      <c r="N739" s="54"/>
      <c r="O739" s="54"/>
      <c r="P739" s="55"/>
      <c r="Q739" s="56"/>
      <c r="R739" s="56"/>
      <c r="S739" s="56"/>
      <c r="T739" s="56"/>
    </row>
    <row r="740" spans="1:20" s="57" customFormat="1" x14ac:dyDescent="0.2">
      <c r="A740" s="43"/>
      <c r="B740" s="44" t="s">
        <v>74</v>
      </c>
      <c r="C740" s="44" t="s">
        <v>32</v>
      </c>
      <c r="D740" s="44" t="s">
        <v>26</v>
      </c>
      <c r="E740" s="44" t="s">
        <v>34</v>
      </c>
      <c r="F740" s="59" t="s">
        <v>26</v>
      </c>
      <c r="G740" s="44" t="str">
        <f t="shared" si="26"/>
        <v>0435006350</v>
      </c>
      <c r="H740" s="60" t="str">
        <f t="shared" si="27"/>
        <v>MB0435006350</v>
      </c>
      <c r="I740" s="45">
        <v>-4.1322075122939101E-3</v>
      </c>
      <c r="J740" s="45">
        <v>-4.9434871881996301E-2</v>
      </c>
      <c r="K740" s="54"/>
      <c r="L740" s="54"/>
      <c r="M740" s="54"/>
      <c r="N740" s="54"/>
      <c r="O740" s="54"/>
      <c r="P740" s="55"/>
      <c r="Q740" s="56"/>
      <c r="R740" s="56"/>
      <c r="S740" s="56"/>
      <c r="T740" s="56"/>
    </row>
    <row r="741" spans="1:20" s="57" customFormat="1" x14ac:dyDescent="0.2">
      <c r="A741" s="43"/>
      <c r="B741" s="44" t="s">
        <v>74</v>
      </c>
      <c r="C741" s="44" t="s">
        <v>33</v>
      </c>
      <c r="D741" s="44" t="s">
        <v>26</v>
      </c>
      <c r="E741" s="44" t="s">
        <v>35</v>
      </c>
      <c r="F741" s="59" t="s">
        <v>26</v>
      </c>
      <c r="G741" s="44" t="str">
        <f t="shared" si="26"/>
        <v>0535007350</v>
      </c>
      <c r="H741" s="60" t="str">
        <f t="shared" si="27"/>
        <v>MB0535007350</v>
      </c>
      <c r="I741" s="45">
        <v>-3.5432581212388591E-2</v>
      </c>
      <c r="J741" s="45">
        <v>-0.14228456913827658</v>
      </c>
      <c r="K741" s="54"/>
      <c r="L741" s="54"/>
      <c r="M741" s="54"/>
      <c r="N741" s="54"/>
      <c r="O741" s="54"/>
      <c r="P741" s="55"/>
      <c r="Q741" s="56"/>
      <c r="R741" s="56"/>
      <c r="S741" s="56"/>
      <c r="T741" s="56"/>
    </row>
    <row r="742" spans="1:20" s="57" customFormat="1" x14ac:dyDescent="0.2">
      <c r="A742" s="43"/>
      <c r="B742" s="44" t="s">
        <v>74</v>
      </c>
      <c r="C742" s="44" t="s">
        <v>34</v>
      </c>
      <c r="D742" s="44" t="s">
        <v>26</v>
      </c>
      <c r="E742" s="44" t="s">
        <v>36</v>
      </c>
      <c r="F742" s="59" t="s">
        <v>26</v>
      </c>
      <c r="G742" s="44" t="str">
        <f t="shared" si="26"/>
        <v>0635008350</v>
      </c>
      <c r="H742" s="60" t="str">
        <f t="shared" si="27"/>
        <v>MB0635008350</v>
      </c>
      <c r="I742" s="45">
        <v>6.1073055979395233E-2</v>
      </c>
      <c r="J742" s="45">
        <v>1.1415525114155223E-2</v>
      </c>
      <c r="K742" s="54"/>
      <c r="L742" s="54"/>
      <c r="M742" s="54"/>
      <c r="N742" s="54"/>
      <c r="O742" s="54"/>
      <c r="P742" s="55"/>
      <c r="Q742" s="56"/>
      <c r="R742" s="56"/>
      <c r="S742" s="56"/>
      <c r="T742" s="56"/>
    </row>
    <row r="743" spans="1:20" s="57" customFormat="1" x14ac:dyDescent="0.2">
      <c r="A743" s="43"/>
      <c r="B743" s="44" t="s">
        <v>74</v>
      </c>
      <c r="C743" s="44" t="s">
        <v>35</v>
      </c>
      <c r="D743" s="44" t="s">
        <v>26</v>
      </c>
      <c r="E743" s="44" t="s">
        <v>37</v>
      </c>
      <c r="F743" s="59" t="s">
        <v>26</v>
      </c>
      <c r="G743" s="44" t="str">
        <f t="shared" si="26"/>
        <v>0735009350</v>
      </c>
      <c r="H743" s="60" t="str">
        <f t="shared" si="27"/>
        <v>MB0735009350</v>
      </c>
      <c r="I743" s="45">
        <v>0.12458571354769243</v>
      </c>
      <c r="J743" s="45">
        <v>5.8411214953270951E-2</v>
      </c>
      <c r="K743" s="54"/>
      <c r="L743" s="54"/>
      <c r="M743" s="54"/>
      <c r="N743" s="54"/>
      <c r="O743" s="54"/>
      <c r="P743" s="55"/>
      <c r="Q743" s="56"/>
      <c r="R743" s="56"/>
      <c r="S743" s="56"/>
      <c r="T743" s="56"/>
    </row>
    <row r="744" spans="1:20" s="57" customFormat="1" x14ac:dyDescent="0.2">
      <c r="A744" s="43"/>
      <c r="B744" s="44" t="s">
        <v>74</v>
      </c>
      <c r="C744" s="44" t="s">
        <v>36</v>
      </c>
      <c r="D744" s="44" t="s">
        <v>26</v>
      </c>
      <c r="E744" s="44" t="s">
        <v>25</v>
      </c>
      <c r="F744" s="59" t="s">
        <v>26</v>
      </c>
      <c r="G744" s="44" t="str">
        <f t="shared" si="26"/>
        <v>0835010350</v>
      </c>
      <c r="H744" s="60" t="str">
        <f t="shared" si="27"/>
        <v>MB0835010350</v>
      </c>
      <c r="I744" s="45">
        <v>5.6189353749860248E-2</v>
      </c>
      <c r="J744" s="45">
        <v>1.5048908954101048E-2</v>
      </c>
      <c r="K744" s="54"/>
      <c r="L744" s="54"/>
      <c r="M744" s="54"/>
      <c r="N744" s="54"/>
      <c r="O744" s="54"/>
      <c r="P744" s="55"/>
      <c r="Q744" s="56"/>
      <c r="R744" s="56"/>
      <c r="S744" s="56"/>
      <c r="T744" s="56"/>
    </row>
    <row r="745" spans="1:20" s="57" customFormat="1" x14ac:dyDescent="0.2">
      <c r="A745" s="43"/>
      <c r="B745" s="44" t="s">
        <v>74</v>
      </c>
      <c r="C745" s="44" t="s">
        <v>37</v>
      </c>
      <c r="D745" s="44" t="s">
        <v>26</v>
      </c>
      <c r="E745" s="44" t="s">
        <v>27</v>
      </c>
      <c r="F745" s="59" t="s">
        <v>26</v>
      </c>
      <c r="G745" s="44" t="str">
        <f t="shared" si="26"/>
        <v>0935011350</v>
      </c>
      <c r="H745" s="60" t="str">
        <f t="shared" si="27"/>
        <v>MB0935011350</v>
      </c>
      <c r="I745" s="45">
        <v>2.5211924682540153E-2</v>
      </c>
      <c r="J745" s="45">
        <v>8.4939516093335193E-2</v>
      </c>
      <c r="K745" s="54"/>
      <c r="L745" s="54"/>
      <c r="M745" s="54"/>
      <c r="N745" s="54"/>
      <c r="O745" s="54"/>
      <c r="P745" s="55"/>
      <c r="Q745" s="56"/>
      <c r="R745" s="56"/>
      <c r="S745" s="56"/>
      <c r="T745" s="56"/>
    </row>
    <row r="746" spans="1:20" s="57" customFormat="1" x14ac:dyDescent="0.2">
      <c r="A746" s="43"/>
      <c r="B746" s="44" t="s">
        <v>74</v>
      </c>
      <c r="C746" s="44" t="s">
        <v>25</v>
      </c>
      <c r="D746" s="44" t="s">
        <v>26</v>
      </c>
      <c r="E746" s="44" t="s">
        <v>28</v>
      </c>
      <c r="F746" s="59" t="s">
        <v>26</v>
      </c>
      <c r="G746" s="44" t="str">
        <f t="shared" si="26"/>
        <v>1035012350</v>
      </c>
      <c r="H746" s="60" t="str">
        <f t="shared" si="27"/>
        <v>MB1035012350</v>
      </c>
      <c r="I746" s="45">
        <v>9.366764743128364E-4</v>
      </c>
      <c r="J746" s="45">
        <v>1.2773356233673594E-2</v>
      </c>
      <c r="K746" s="54"/>
      <c r="L746" s="54"/>
      <c r="M746" s="54"/>
      <c r="N746" s="54"/>
      <c r="O746" s="54"/>
      <c r="P746" s="55"/>
      <c r="Q746" s="56"/>
      <c r="R746" s="56"/>
      <c r="S746" s="56"/>
      <c r="T746" s="56"/>
    </row>
    <row r="747" spans="1:20" s="57" customFormat="1" x14ac:dyDescent="0.2">
      <c r="A747" s="53"/>
      <c r="B747" s="49" t="s">
        <v>74</v>
      </c>
      <c r="C747" s="61" t="s">
        <v>27</v>
      </c>
      <c r="D747" s="49" t="s">
        <v>39</v>
      </c>
      <c r="E747" s="49" t="s">
        <v>29</v>
      </c>
      <c r="F747" s="66" t="s">
        <v>39</v>
      </c>
      <c r="G747" s="61" t="str">
        <f t="shared" si="26"/>
        <v>1145001450</v>
      </c>
      <c r="H747" s="62" t="str">
        <f t="shared" si="27"/>
        <v>MB1145001450</v>
      </c>
      <c r="I747" s="63">
        <v>-3.5583137798573819E-2</v>
      </c>
      <c r="J747" s="63">
        <v>-6.2142085686167411E-3</v>
      </c>
      <c r="K747" s="56"/>
      <c r="L747" s="56"/>
      <c r="M747" s="56"/>
      <c r="N747" s="56"/>
      <c r="O747" s="56"/>
      <c r="P747" s="58"/>
      <c r="Q747" s="56"/>
      <c r="R747" s="56"/>
      <c r="S747" s="56"/>
      <c r="T747" s="56"/>
    </row>
    <row r="748" spans="1:20" s="57" customFormat="1" x14ac:dyDescent="0.2">
      <c r="A748" s="53"/>
      <c r="B748" s="49" t="s">
        <v>74</v>
      </c>
      <c r="C748" s="61" t="s">
        <v>28</v>
      </c>
      <c r="D748" s="49" t="s">
        <v>39</v>
      </c>
      <c r="E748" s="49" t="s">
        <v>30</v>
      </c>
      <c r="F748" s="66" t="s">
        <v>39</v>
      </c>
      <c r="G748" s="61" t="str">
        <f t="shared" si="26"/>
        <v>1245002450</v>
      </c>
      <c r="H748" s="62" t="str">
        <f t="shared" si="27"/>
        <v>MB1245002450</v>
      </c>
      <c r="I748" s="63">
        <v>5.9967052620102934E-3</v>
      </c>
      <c r="J748" s="63">
        <v>5.5936955744770998E-2</v>
      </c>
      <c r="K748" s="56"/>
      <c r="L748" s="56"/>
      <c r="M748" s="56"/>
      <c r="N748" s="56"/>
      <c r="O748" s="56"/>
      <c r="P748" s="58"/>
      <c r="Q748" s="56"/>
      <c r="R748" s="56"/>
      <c r="S748" s="56"/>
      <c r="T748" s="56"/>
    </row>
    <row r="749" spans="1:20" s="57" customFormat="1" x14ac:dyDescent="0.2">
      <c r="A749" s="53"/>
      <c r="B749" s="49" t="s">
        <v>74</v>
      </c>
      <c r="C749" s="61" t="s">
        <v>29</v>
      </c>
      <c r="D749" s="49" t="s">
        <v>39</v>
      </c>
      <c r="E749" s="49" t="s">
        <v>31</v>
      </c>
      <c r="F749" s="66" t="s">
        <v>39</v>
      </c>
      <c r="G749" s="61" t="str">
        <f t="shared" si="26"/>
        <v>0145003450</v>
      </c>
      <c r="H749" s="62" t="str">
        <f t="shared" si="27"/>
        <v>MB0145003450</v>
      </c>
      <c r="I749" s="63">
        <v>3.9808856497992332E-2</v>
      </c>
      <c r="J749" s="63">
        <v>5.0136279563284501E-2</v>
      </c>
      <c r="K749" s="56"/>
      <c r="L749" s="56"/>
      <c r="M749" s="56"/>
      <c r="N749" s="56"/>
      <c r="O749" s="56"/>
      <c r="P749" s="58"/>
      <c r="Q749" s="56"/>
      <c r="R749" s="56"/>
      <c r="S749" s="56"/>
      <c r="T749" s="56"/>
    </row>
    <row r="750" spans="1:20" s="57" customFormat="1" x14ac:dyDescent="0.2">
      <c r="A750" s="53"/>
      <c r="B750" s="49" t="s">
        <v>74</v>
      </c>
      <c r="C750" s="61" t="s">
        <v>30</v>
      </c>
      <c r="D750" s="49" t="s">
        <v>39</v>
      </c>
      <c r="E750" s="49" t="s">
        <v>32</v>
      </c>
      <c r="F750" s="66" t="s">
        <v>39</v>
      </c>
      <c r="G750" s="61" t="str">
        <f t="shared" si="26"/>
        <v>0245004450</v>
      </c>
      <c r="H750" s="62" t="str">
        <f t="shared" si="27"/>
        <v>MB0245004450</v>
      </c>
      <c r="I750" s="63">
        <v>1.7903620387001072E-2</v>
      </c>
      <c r="J750" s="63">
        <v>-1.3937488999599345E-3</v>
      </c>
      <c r="K750" s="56"/>
      <c r="L750" s="56"/>
      <c r="M750" s="56"/>
      <c r="N750" s="56"/>
      <c r="O750" s="56"/>
      <c r="P750" s="58"/>
      <c r="Q750" s="56"/>
      <c r="R750" s="56"/>
      <c r="S750" s="56"/>
      <c r="T750" s="56"/>
    </row>
    <row r="751" spans="1:20" s="57" customFormat="1" x14ac:dyDescent="0.2">
      <c r="A751" s="53"/>
      <c r="B751" s="49" t="s">
        <v>74</v>
      </c>
      <c r="C751" s="61" t="s">
        <v>31</v>
      </c>
      <c r="D751" s="49" t="s">
        <v>39</v>
      </c>
      <c r="E751" s="49" t="s">
        <v>33</v>
      </c>
      <c r="F751" s="66" t="s">
        <v>39</v>
      </c>
      <c r="G751" s="61" t="str">
        <f t="shared" si="26"/>
        <v>0345005450</v>
      </c>
      <c r="H751" s="62" t="str">
        <f t="shared" si="27"/>
        <v>MB0345005450</v>
      </c>
      <c r="I751" s="63">
        <v>-1.0468938080056566E-2</v>
      </c>
      <c r="J751" s="63">
        <v>-2.2782322988775361E-2</v>
      </c>
      <c r="K751" s="56"/>
      <c r="L751" s="56"/>
      <c r="M751" s="56"/>
      <c r="N751" s="56"/>
      <c r="O751" s="56"/>
      <c r="P751" s="58"/>
      <c r="Q751" s="56"/>
      <c r="R751" s="56"/>
      <c r="S751" s="56"/>
      <c r="T751" s="56"/>
    </row>
    <row r="752" spans="1:20" s="57" customFormat="1" x14ac:dyDescent="0.2">
      <c r="A752" s="53"/>
      <c r="B752" s="49" t="s">
        <v>74</v>
      </c>
      <c r="C752" s="61" t="s">
        <v>32</v>
      </c>
      <c r="D752" s="49" t="s">
        <v>39</v>
      </c>
      <c r="E752" s="49" t="s">
        <v>34</v>
      </c>
      <c r="F752" s="66" t="s">
        <v>39</v>
      </c>
      <c r="G752" s="61" t="str">
        <f t="shared" si="26"/>
        <v>0445006450</v>
      </c>
      <c r="H752" s="62" t="str">
        <f t="shared" si="27"/>
        <v>MB0445006450</v>
      </c>
      <c r="I752" s="63">
        <v>-3.5707823152580517E-2</v>
      </c>
      <c r="J752" s="63">
        <v>-5.0121797134315416E-2</v>
      </c>
      <c r="K752" s="56"/>
      <c r="L752" s="56"/>
      <c r="M752" s="56"/>
      <c r="N752" s="56"/>
      <c r="O752" s="56"/>
      <c r="P752" s="58"/>
      <c r="Q752" s="56"/>
      <c r="R752" s="56"/>
      <c r="S752" s="56"/>
      <c r="T752" s="56"/>
    </row>
    <row r="753" spans="1:20" s="57" customFormat="1" x14ac:dyDescent="0.2">
      <c r="A753" s="53"/>
      <c r="B753" s="49" t="s">
        <v>74</v>
      </c>
      <c r="C753" s="61" t="s">
        <v>33</v>
      </c>
      <c r="D753" s="49" t="s">
        <v>39</v>
      </c>
      <c r="E753" s="49" t="s">
        <v>35</v>
      </c>
      <c r="F753" s="66" t="s">
        <v>39</v>
      </c>
      <c r="G753" s="61" t="str">
        <f t="shared" si="26"/>
        <v>0545007450</v>
      </c>
      <c r="H753" s="62" t="str">
        <f t="shared" si="27"/>
        <v>MB0545007450</v>
      </c>
      <c r="I753" s="63">
        <v>-4.1510645820059033E-2</v>
      </c>
      <c r="J753" s="63">
        <v>-9.2923417809167796E-2</v>
      </c>
      <c r="K753" s="56"/>
      <c r="L753" s="56"/>
      <c r="M753" s="56"/>
      <c r="N753" s="56"/>
      <c r="O753" s="56"/>
      <c r="P753" s="58"/>
      <c r="Q753" s="56"/>
      <c r="R753" s="56"/>
      <c r="S753" s="56"/>
      <c r="T753" s="56"/>
    </row>
    <row r="754" spans="1:20" s="57" customFormat="1" x14ac:dyDescent="0.2">
      <c r="A754" s="53"/>
      <c r="B754" s="49" t="s">
        <v>74</v>
      </c>
      <c r="C754" s="61" t="s">
        <v>34</v>
      </c>
      <c r="D754" s="49" t="s">
        <v>39</v>
      </c>
      <c r="E754" s="49" t="s">
        <v>36</v>
      </c>
      <c r="F754" s="66" t="s">
        <v>39</v>
      </c>
      <c r="G754" s="61" t="str">
        <f t="shared" si="26"/>
        <v>0645008450</v>
      </c>
      <c r="H754" s="62" t="str">
        <f t="shared" si="27"/>
        <v>MB0645008450</v>
      </c>
      <c r="I754" s="63">
        <v>1.5902852644821792E-2</v>
      </c>
      <c r="J754" s="63">
        <v>5.6818715507745698E-3</v>
      </c>
      <c r="K754" s="56"/>
      <c r="L754" s="56"/>
      <c r="M754" s="56"/>
      <c r="N754" s="56"/>
      <c r="O754" s="56"/>
      <c r="P754" s="58"/>
      <c r="Q754" s="56"/>
      <c r="R754" s="56"/>
      <c r="S754" s="56"/>
      <c r="T754" s="56"/>
    </row>
    <row r="755" spans="1:20" s="57" customFormat="1" x14ac:dyDescent="0.2">
      <c r="A755" s="53"/>
      <c r="B755" s="49" t="s">
        <v>74</v>
      </c>
      <c r="C755" s="61" t="s">
        <v>35</v>
      </c>
      <c r="D755" s="49" t="s">
        <v>39</v>
      </c>
      <c r="E755" s="49" t="s">
        <v>37</v>
      </c>
      <c r="F755" s="66" t="s">
        <v>39</v>
      </c>
      <c r="G755" s="61" t="str">
        <f t="shared" ref="G755:G818" si="28">C755&amp;D755&amp;E755&amp;F755</f>
        <v>0745009450</v>
      </c>
      <c r="H755" s="62" t="str">
        <f t="shared" si="27"/>
        <v>MB0745009450</v>
      </c>
      <c r="I755" s="63">
        <v>6.7176247017658453E-2</v>
      </c>
      <c r="J755" s="63">
        <v>9.1908396946565052E-3</v>
      </c>
      <c r="K755" s="56"/>
      <c r="L755" s="56"/>
      <c r="M755" s="56"/>
      <c r="N755" s="56"/>
      <c r="O755" s="56"/>
      <c r="P755" s="58"/>
      <c r="Q755" s="56"/>
      <c r="R755" s="56"/>
      <c r="S755" s="56"/>
      <c r="T755" s="56"/>
    </row>
    <row r="756" spans="1:20" s="57" customFormat="1" x14ac:dyDescent="0.2">
      <c r="A756" s="53"/>
      <c r="B756" s="49" t="s">
        <v>74</v>
      </c>
      <c r="C756" s="61" t="s">
        <v>36</v>
      </c>
      <c r="D756" s="49" t="s">
        <v>39</v>
      </c>
      <c r="E756" s="49" t="s">
        <v>25</v>
      </c>
      <c r="F756" s="66" t="s">
        <v>39</v>
      </c>
      <c r="G756" s="61" t="str">
        <f t="shared" si="28"/>
        <v>0845010450</v>
      </c>
      <c r="H756" s="62" t="str">
        <f t="shared" si="27"/>
        <v>MB0845010450</v>
      </c>
      <c r="I756" s="63">
        <v>5.320971742633207E-2</v>
      </c>
      <c r="J756" s="63">
        <v>7.7126529832506618E-2</v>
      </c>
      <c r="K756" s="56"/>
      <c r="L756" s="56"/>
      <c r="M756" s="56"/>
      <c r="N756" s="56"/>
      <c r="O756" s="56"/>
      <c r="P756" s="58"/>
      <c r="Q756" s="56"/>
      <c r="R756" s="56"/>
      <c r="S756" s="56"/>
      <c r="T756" s="56"/>
    </row>
    <row r="757" spans="1:20" s="57" customFormat="1" x14ac:dyDescent="0.2">
      <c r="A757" s="53"/>
      <c r="B757" s="49" t="s">
        <v>74</v>
      </c>
      <c r="C757" s="61" t="s">
        <v>37</v>
      </c>
      <c r="D757" s="49" t="s">
        <v>39</v>
      </c>
      <c r="E757" s="49" t="s">
        <v>27</v>
      </c>
      <c r="F757" s="66" t="s">
        <v>39</v>
      </c>
      <c r="G757" s="61" t="str">
        <f t="shared" si="28"/>
        <v>0945011450</v>
      </c>
      <c r="H757" s="62" t="str">
        <f t="shared" si="27"/>
        <v>MB0945011450</v>
      </c>
      <c r="I757" s="63">
        <v>2.5803028679090911E-2</v>
      </c>
      <c r="J757" s="63">
        <v>6.6746292434674712E-2</v>
      </c>
      <c r="K757" s="56"/>
      <c r="L757" s="56"/>
      <c r="M757" s="56"/>
      <c r="N757" s="56"/>
      <c r="O757" s="56"/>
      <c r="P757" s="58"/>
      <c r="Q757" s="56"/>
      <c r="R757" s="56"/>
      <c r="S757" s="56"/>
      <c r="T757" s="56"/>
    </row>
    <row r="758" spans="1:20" s="57" customFormat="1" x14ac:dyDescent="0.2">
      <c r="A758" s="53"/>
      <c r="B758" s="49" t="s">
        <v>74</v>
      </c>
      <c r="C758" s="61" t="s">
        <v>25</v>
      </c>
      <c r="D758" s="49" t="s">
        <v>39</v>
      </c>
      <c r="E758" s="49" t="s">
        <v>28</v>
      </c>
      <c r="F758" s="66" t="s">
        <v>39</v>
      </c>
      <c r="G758" s="61" t="str">
        <f t="shared" si="28"/>
        <v>1045012450</v>
      </c>
      <c r="H758" s="62" t="str">
        <f t="shared" si="27"/>
        <v>MB1045012450</v>
      </c>
      <c r="I758" s="63">
        <v>-1.7116816581274062E-4</v>
      </c>
      <c r="J758" s="63">
        <v>1.6923993649780589E-2</v>
      </c>
      <c r="K758" s="56"/>
      <c r="L758" s="56"/>
      <c r="M758" s="56"/>
      <c r="N758" s="56"/>
      <c r="O758" s="56"/>
      <c r="P758" s="58"/>
      <c r="Q758" s="56"/>
      <c r="R758" s="56"/>
      <c r="S758" s="56"/>
      <c r="T758" s="56"/>
    </row>
    <row r="759" spans="1:20" s="57" customFormat="1" x14ac:dyDescent="0.2">
      <c r="A759" s="43"/>
      <c r="B759" s="44" t="s">
        <v>74</v>
      </c>
      <c r="C759" s="60" t="s">
        <v>27</v>
      </c>
      <c r="D759" s="65">
        <v>550</v>
      </c>
      <c r="E759" s="44" t="s">
        <v>29</v>
      </c>
      <c r="F759" s="65">
        <v>550</v>
      </c>
      <c r="G759" s="60" t="str">
        <f t="shared" si="28"/>
        <v>1155001550</v>
      </c>
      <c r="H759" s="60" t="str">
        <f t="shared" si="27"/>
        <v>MB1155001550</v>
      </c>
      <c r="I759" s="45">
        <v>-1.8537104604694054E-2</v>
      </c>
      <c r="J759" s="45">
        <v>9.6288130374490247E-3</v>
      </c>
      <c r="K759" s="54"/>
      <c r="L759" s="54"/>
      <c r="M759" s="54"/>
      <c r="N759" s="54"/>
      <c r="O759" s="54"/>
      <c r="P759" s="55"/>
      <c r="Q759" s="56"/>
      <c r="R759" s="56"/>
      <c r="S759" s="56"/>
      <c r="T759" s="56"/>
    </row>
    <row r="760" spans="1:20" s="57" customFormat="1" x14ac:dyDescent="0.2">
      <c r="A760" s="43"/>
      <c r="B760" s="44" t="s">
        <v>74</v>
      </c>
      <c r="C760" s="60" t="s">
        <v>28</v>
      </c>
      <c r="D760" s="65">
        <v>550</v>
      </c>
      <c r="E760" s="44" t="s">
        <v>30</v>
      </c>
      <c r="F760" s="65">
        <v>550</v>
      </c>
      <c r="G760" s="60" t="str">
        <f t="shared" si="28"/>
        <v>1255002550</v>
      </c>
      <c r="H760" s="60" t="str">
        <f t="shared" si="27"/>
        <v>MB1255002550</v>
      </c>
      <c r="I760" s="45">
        <v>2.7342833096089425E-2</v>
      </c>
      <c r="J760" s="45">
        <v>7.3280805312883085E-2</v>
      </c>
      <c r="K760" s="54"/>
      <c r="L760" s="54"/>
      <c r="M760" s="54"/>
      <c r="N760" s="54"/>
      <c r="O760" s="54"/>
      <c r="P760" s="55"/>
      <c r="Q760" s="56"/>
      <c r="R760" s="56"/>
      <c r="S760" s="56"/>
      <c r="T760" s="56"/>
    </row>
    <row r="761" spans="1:20" s="57" customFormat="1" x14ac:dyDescent="0.2">
      <c r="A761" s="43"/>
      <c r="B761" s="44" t="s">
        <v>74</v>
      </c>
      <c r="C761" s="60" t="s">
        <v>29</v>
      </c>
      <c r="D761" s="65">
        <v>550</v>
      </c>
      <c r="E761" s="44" t="s">
        <v>31</v>
      </c>
      <c r="F761" s="65">
        <v>550</v>
      </c>
      <c r="G761" s="60" t="str">
        <f t="shared" si="28"/>
        <v>0155003550</v>
      </c>
      <c r="H761" s="60" t="str">
        <f t="shared" si="27"/>
        <v>MB0155003550</v>
      </c>
      <c r="I761" s="45">
        <v>5.6491318026184678E-2</v>
      </c>
      <c r="J761" s="45">
        <v>7.1371942274662342E-2</v>
      </c>
      <c r="K761" s="54"/>
      <c r="L761" s="54"/>
      <c r="M761" s="54"/>
      <c r="N761" s="54"/>
      <c r="O761" s="54"/>
      <c r="P761" s="55"/>
      <c r="Q761" s="56"/>
      <c r="R761" s="56"/>
      <c r="S761" s="56"/>
      <c r="T761" s="56"/>
    </row>
    <row r="762" spans="1:20" s="57" customFormat="1" x14ac:dyDescent="0.2">
      <c r="A762" s="43"/>
      <c r="B762" s="44" t="s">
        <v>74</v>
      </c>
      <c r="C762" s="60" t="s">
        <v>30</v>
      </c>
      <c r="D762" s="65">
        <v>550</v>
      </c>
      <c r="E762" s="44" t="s">
        <v>32</v>
      </c>
      <c r="F762" s="65">
        <v>550</v>
      </c>
      <c r="G762" s="60" t="str">
        <f t="shared" si="28"/>
        <v>0255004550</v>
      </c>
      <c r="H762" s="60" t="str">
        <f t="shared" si="27"/>
        <v>MB0255004550</v>
      </c>
      <c r="I762" s="45">
        <v>3.5264583783084856E-2</v>
      </c>
      <c r="J762" s="45">
        <v>1.8494249611402735E-2</v>
      </c>
      <c r="K762" s="54"/>
      <c r="L762" s="54"/>
      <c r="M762" s="54"/>
      <c r="N762" s="54"/>
      <c r="O762" s="54"/>
      <c r="P762" s="55"/>
      <c r="Q762" s="56"/>
      <c r="R762" s="56"/>
      <c r="S762" s="56"/>
      <c r="T762" s="56"/>
    </row>
    <row r="763" spans="1:20" s="57" customFormat="1" x14ac:dyDescent="0.2">
      <c r="A763" s="43"/>
      <c r="B763" s="44" t="s">
        <v>74</v>
      </c>
      <c r="C763" s="60" t="s">
        <v>31</v>
      </c>
      <c r="D763" s="65">
        <v>550</v>
      </c>
      <c r="E763" s="44" t="s">
        <v>33</v>
      </c>
      <c r="F763" s="65">
        <v>550</v>
      </c>
      <c r="G763" s="60" t="str">
        <f t="shared" si="28"/>
        <v>0355005550</v>
      </c>
      <c r="H763" s="60" t="str">
        <f t="shared" si="27"/>
        <v>MB0355005550</v>
      </c>
      <c r="I763" s="45">
        <v>-8.7868146980841773E-4</v>
      </c>
      <c r="J763" s="45">
        <v>-1.861251053370272E-2</v>
      </c>
      <c r="K763" s="54"/>
      <c r="L763" s="54"/>
      <c r="M763" s="54"/>
      <c r="N763" s="54"/>
      <c r="O763" s="54"/>
      <c r="P763" s="55"/>
      <c r="Q763" s="56"/>
      <c r="R763" s="56"/>
      <c r="S763" s="56"/>
      <c r="T763" s="56"/>
    </row>
    <row r="764" spans="1:20" s="57" customFormat="1" x14ac:dyDescent="0.2">
      <c r="A764" s="43"/>
      <c r="B764" s="44" t="s">
        <v>74</v>
      </c>
      <c r="C764" s="60" t="s">
        <v>32</v>
      </c>
      <c r="D764" s="65">
        <v>550</v>
      </c>
      <c r="E764" s="44" t="s">
        <v>34</v>
      </c>
      <c r="F764" s="65">
        <v>550</v>
      </c>
      <c r="G764" s="60" t="str">
        <f t="shared" si="28"/>
        <v>0455006550</v>
      </c>
      <c r="H764" s="60" t="str">
        <f t="shared" si="27"/>
        <v>MB0455006550</v>
      </c>
      <c r="I764" s="45">
        <v>-3.3360231003579245E-2</v>
      </c>
      <c r="J764" s="45">
        <v>-4.429274482192145E-2</v>
      </c>
      <c r="K764" s="54"/>
      <c r="L764" s="54"/>
      <c r="M764" s="54"/>
      <c r="N764" s="54"/>
      <c r="O764" s="54"/>
      <c r="P764" s="55"/>
      <c r="Q764" s="56"/>
      <c r="R764" s="56"/>
      <c r="S764" s="56"/>
      <c r="T764" s="56"/>
    </row>
    <row r="765" spans="1:20" s="57" customFormat="1" x14ac:dyDescent="0.2">
      <c r="A765" s="43"/>
      <c r="B765" s="44" t="s">
        <v>74</v>
      </c>
      <c r="C765" s="60" t="s">
        <v>33</v>
      </c>
      <c r="D765" s="65">
        <v>550</v>
      </c>
      <c r="E765" s="44" t="s">
        <v>35</v>
      </c>
      <c r="F765" s="65">
        <v>550</v>
      </c>
      <c r="G765" s="60" t="str">
        <f t="shared" si="28"/>
        <v>0555007550</v>
      </c>
      <c r="H765" s="60" t="str">
        <f t="shared" si="27"/>
        <v>MB0555007550</v>
      </c>
      <c r="I765" s="45">
        <v>-2.8194639360195457E-2</v>
      </c>
      <c r="J765" s="45">
        <v>-3.4405106054822943E-2</v>
      </c>
      <c r="K765" s="54"/>
      <c r="L765" s="54"/>
      <c r="M765" s="54"/>
      <c r="N765" s="54"/>
      <c r="O765" s="54"/>
      <c r="P765" s="55"/>
      <c r="Q765" s="56"/>
      <c r="R765" s="56"/>
      <c r="S765" s="56"/>
      <c r="T765" s="56"/>
    </row>
    <row r="766" spans="1:20" s="57" customFormat="1" x14ac:dyDescent="0.2">
      <c r="A766" s="43"/>
      <c r="B766" s="44" t="s">
        <v>74</v>
      </c>
      <c r="C766" s="60" t="s">
        <v>34</v>
      </c>
      <c r="D766" s="65">
        <v>550</v>
      </c>
      <c r="E766" s="44" t="s">
        <v>36</v>
      </c>
      <c r="F766" s="65">
        <v>550</v>
      </c>
      <c r="G766" s="60" t="str">
        <f t="shared" si="28"/>
        <v>0655008550</v>
      </c>
      <c r="H766" s="60" t="str">
        <f t="shared" si="27"/>
        <v>MB0655008550</v>
      </c>
      <c r="I766" s="45">
        <v>1.8709999730365024E-3</v>
      </c>
      <c r="J766" s="45">
        <v>-4.7055575538343716E-3</v>
      </c>
      <c r="K766" s="54"/>
      <c r="L766" s="54"/>
      <c r="M766" s="54"/>
      <c r="N766" s="54"/>
      <c r="O766" s="54"/>
      <c r="P766" s="55"/>
      <c r="Q766" s="56"/>
      <c r="R766" s="56"/>
      <c r="S766" s="56"/>
      <c r="T766" s="56"/>
    </row>
    <row r="767" spans="1:20" s="57" customFormat="1" x14ac:dyDescent="0.2">
      <c r="A767" s="43"/>
      <c r="B767" s="44" t="s">
        <v>74</v>
      </c>
      <c r="C767" s="60" t="s">
        <v>35</v>
      </c>
      <c r="D767" s="65">
        <v>550</v>
      </c>
      <c r="E767" s="44" t="s">
        <v>37</v>
      </c>
      <c r="F767" s="65">
        <v>550</v>
      </c>
      <c r="G767" s="60" t="str">
        <f t="shared" si="28"/>
        <v>0755009550</v>
      </c>
      <c r="H767" s="60" t="str">
        <f t="shared" si="27"/>
        <v>MB0755009550</v>
      </c>
      <c r="I767" s="45">
        <v>4.0535652202705018E-2</v>
      </c>
      <c r="J767" s="45">
        <v>3.6235513652709828E-2</v>
      </c>
      <c r="K767" s="54"/>
      <c r="L767" s="54"/>
      <c r="M767" s="54"/>
      <c r="N767" s="54"/>
      <c r="O767" s="54"/>
      <c r="P767" s="55"/>
      <c r="Q767" s="56"/>
      <c r="R767" s="56"/>
      <c r="S767" s="56"/>
      <c r="T767" s="56"/>
    </row>
    <row r="768" spans="1:20" s="57" customFormat="1" x14ac:dyDescent="0.2">
      <c r="A768" s="43"/>
      <c r="B768" s="44" t="s">
        <v>74</v>
      </c>
      <c r="C768" s="60" t="s">
        <v>36</v>
      </c>
      <c r="D768" s="65">
        <v>550</v>
      </c>
      <c r="E768" s="44" t="s">
        <v>25</v>
      </c>
      <c r="F768" s="65">
        <v>550</v>
      </c>
      <c r="G768" s="60" t="str">
        <f t="shared" si="28"/>
        <v>0855010550</v>
      </c>
      <c r="H768" s="60" t="str">
        <f t="shared" si="27"/>
        <v>MB0855010550</v>
      </c>
      <c r="I768" s="45">
        <v>3.132775483650637E-2</v>
      </c>
      <c r="J768" s="45">
        <v>5.6874918200459798E-2</v>
      </c>
      <c r="K768" s="54"/>
      <c r="L768" s="54"/>
      <c r="M768" s="54"/>
      <c r="N768" s="54"/>
      <c r="O768" s="54"/>
      <c r="P768" s="55"/>
      <c r="Q768" s="56"/>
      <c r="R768" s="56"/>
      <c r="S768" s="56"/>
      <c r="T768" s="56"/>
    </row>
    <row r="769" spans="1:20" s="57" customFormat="1" x14ac:dyDescent="0.2">
      <c r="A769" s="43"/>
      <c r="B769" s="44" t="s">
        <v>74</v>
      </c>
      <c r="C769" s="60" t="s">
        <v>37</v>
      </c>
      <c r="D769" s="65">
        <v>550</v>
      </c>
      <c r="E769" s="44" t="s">
        <v>27</v>
      </c>
      <c r="F769" s="65">
        <v>550</v>
      </c>
      <c r="G769" s="60" t="str">
        <f t="shared" si="28"/>
        <v>0955011550</v>
      </c>
      <c r="H769" s="60" t="str">
        <f t="shared" si="27"/>
        <v>MB0955011550</v>
      </c>
      <c r="I769" s="45">
        <v>4.0339307230112809E-3</v>
      </c>
      <c r="J769" s="45">
        <v>3.7709988088059122E-2</v>
      </c>
      <c r="K769" s="54"/>
      <c r="L769" s="54"/>
      <c r="M769" s="54"/>
      <c r="N769" s="54"/>
      <c r="O769" s="54"/>
      <c r="P769" s="55"/>
      <c r="Q769" s="56"/>
      <c r="R769" s="56"/>
      <c r="S769" s="56"/>
      <c r="T769" s="56"/>
    </row>
    <row r="770" spans="1:20" s="57" customFormat="1" x14ac:dyDescent="0.2">
      <c r="A770" s="43"/>
      <c r="B770" s="44" t="s">
        <v>74</v>
      </c>
      <c r="C770" s="60" t="s">
        <v>25</v>
      </c>
      <c r="D770" s="65">
        <v>550</v>
      </c>
      <c r="E770" s="44" t="s">
        <v>28</v>
      </c>
      <c r="F770" s="65">
        <v>550</v>
      </c>
      <c r="G770" s="60" t="str">
        <f t="shared" si="28"/>
        <v>1055012550</v>
      </c>
      <c r="H770" s="60" t="str">
        <f t="shared" ref="H770:H833" si="29">B770&amp;G770</f>
        <v>MB1055012550</v>
      </c>
      <c r="I770" s="45">
        <v>1.9918473084463706E-3</v>
      </c>
      <c r="J770" s="45">
        <v>1.5699636177886878E-2</v>
      </c>
      <c r="K770" s="54"/>
      <c r="L770" s="54"/>
      <c r="M770" s="54"/>
      <c r="N770" s="54"/>
      <c r="O770" s="54"/>
      <c r="P770" s="55"/>
      <c r="Q770" s="56"/>
      <c r="R770" s="56"/>
      <c r="S770" s="56"/>
      <c r="T770" s="56"/>
    </row>
    <row r="771" spans="1:20" s="57" customFormat="1" x14ac:dyDescent="0.2">
      <c r="A771" s="53"/>
      <c r="B771" s="49" t="s">
        <v>74</v>
      </c>
      <c r="C771" s="61" t="s">
        <v>27</v>
      </c>
      <c r="D771" s="66">
        <v>650</v>
      </c>
      <c r="E771" s="61" t="s">
        <v>29</v>
      </c>
      <c r="F771" s="66">
        <v>650</v>
      </c>
      <c r="G771" s="61" t="str">
        <f t="shared" si="28"/>
        <v>1165001650</v>
      </c>
      <c r="H771" s="62" t="str">
        <f t="shared" si="29"/>
        <v>MB1165001650</v>
      </c>
      <c r="I771" s="63">
        <v>-7.6665952556745683E-3</v>
      </c>
      <c r="J771" s="63">
        <v>1.3604603845359664E-2</v>
      </c>
      <c r="K771" s="56"/>
      <c r="L771" s="56"/>
      <c r="M771" s="56"/>
      <c r="N771" s="56"/>
      <c r="O771" s="56"/>
      <c r="P771" s="58"/>
      <c r="Q771" s="56"/>
      <c r="R771" s="56"/>
      <c r="S771" s="56"/>
      <c r="T771" s="56"/>
    </row>
    <row r="772" spans="1:20" s="57" customFormat="1" x14ac:dyDescent="0.2">
      <c r="A772" s="53"/>
      <c r="B772" s="49" t="s">
        <v>74</v>
      </c>
      <c r="C772" s="61" t="s">
        <v>28</v>
      </c>
      <c r="D772" s="66">
        <v>650</v>
      </c>
      <c r="E772" s="61" t="s">
        <v>30</v>
      </c>
      <c r="F772" s="66">
        <v>650</v>
      </c>
      <c r="G772" s="61" t="str">
        <f t="shared" si="28"/>
        <v>1265002650</v>
      </c>
      <c r="H772" s="62" t="str">
        <f t="shared" si="29"/>
        <v>MB1265002650</v>
      </c>
      <c r="I772" s="63">
        <v>2.7517239804818926E-2</v>
      </c>
      <c r="J772" s="63">
        <v>7.7245461831372153E-2</v>
      </c>
      <c r="K772" s="56"/>
      <c r="L772" s="56"/>
      <c r="M772" s="56"/>
      <c r="N772" s="56"/>
      <c r="O772" s="56"/>
      <c r="P772" s="58"/>
      <c r="Q772" s="56"/>
      <c r="R772" s="56"/>
      <c r="S772" s="56"/>
      <c r="T772" s="56"/>
    </row>
    <row r="773" spans="1:20" s="57" customFormat="1" x14ac:dyDescent="0.2">
      <c r="A773" s="53"/>
      <c r="B773" s="49" t="s">
        <v>74</v>
      </c>
      <c r="C773" s="61" t="s">
        <v>29</v>
      </c>
      <c r="D773" s="66">
        <v>650</v>
      </c>
      <c r="E773" s="61" t="s">
        <v>31</v>
      </c>
      <c r="F773" s="66">
        <v>650</v>
      </c>
      <c r="G773" s="61" t="str">
        <f t="shared" si="28"/>
        <v>0165003650</v>
      </c>
      <c r="H773" s="62" t="str">
        <f t="shared" si="29"/>
        <v>MB0165003650</v>
      </c>
      <c r="I773" s="63">
        <v>5.2139307039191785E-2</v>
      </c>
      <c r="J773" s="63">
        <v>6.6451839560944498E-2</v>
      </c>
      <c r="K773" s="56"/>
      <c r="L773" s="56"/>
      <c r="M773" s="56"/>
      <c r="N773" s="56"/>
      <c r="O773" s="56"/>
      <c r="P773" s="58"/>
      <c r="Q773" s="56"/>
      <c r="R773" s="56"/>
      <c r="S773" s="56"/>
      <c r="T773" s="56"/>
    </row>
    <row r="774" spans="1:20" s="57" customFormat="1" x14ac:dyDescent="0.2">
      <c r="A774" s="53"/>
      <c r="B774" s="49" t="s">
        <v>74</v>
      </c>
      <c r="C774" s="61" t="s">
        <v>30</v>
      </c>
      <c r="D774" s="66">
        <v>650</v>
      </c>
      <c r="E774" s="61" t="s">
        <v>32</v>
      </c>
      <c r="F774" s="66">
        <v>650</v>
      </c>
      <c r="G774" s="61" t="str">
        <f t="shared" si="28"/>
        <v>0265004650</v>
      </c>
      <c r="H774" s="62" t="str">
        <f t="shared" si="29"/>
        <v>MB0265004650</v>
      </c>
      <c r="I774" s="63">
        <v>4.9553631177157241E-2</v>
      </c>
      <c r="J774" s="63">
        <v>3.0518749952078705E-2</v>
      </c>
      <c r="K774" s="56"/>
      <c r="L774" s="56"/>
      <c r="M774" s="56"/>
      <c r="N774" s="56"/>
      <c r="O774" s="56"/>
      <c r="P774" s="58"/>
      <c r="Q774" s="56"/>
      <c r="R774" s="56"/>
      <c r="S774" s="56"/>
      <c r="T774" s="56"/>
    </row>
    <row r="775" spans="1:20" s="57" customFormat="1" x14ac:dyDescent="0.2">
      <c r="A775" s="53"/>
      <c r="B775" s="49" t="s">
        <v>74</v>
      </c>
      <c r="C775" s="61" t="s">
        <v>31</v>
      </c>
      <c r="D775" s="66">
        <v>650</v>
      </c>
      <c r="E775" s="61" t="s">
        <v>33</v>
      </c>
      <c r="F775" s="66">
        <v>650</v>
      </c>
      <c r="G775" s="61" t="str">
        <f t="shared" si="28"/>
        <v>0365005650</v>
      </c>
      <c r="H775" s="62" t="str">
        <f t="shared" si="29"/>
        <v>MB0365005650</v>
      </c>
      <c r="I775" s="63">
        <v>1.5149994167731684E-2</v>
      </c>
      <c r="J775" s="63">
        <v>-1.8754947508279108E-3</v>
      </c>
      <c r="K775" s="56"/>
      <c r="L775" s="56"/>
      <c r="M775" s="56"/>
      <c r="N775" s="56"/>
      <c r="O775" s="56"/>
      <c r="P775" s="58"/>
      <c r="Q775" s="56"/>
      <c r="R775" s="56"/>
      <c r="S775" s="56"/>
      <c r="T775" s="56"/>
    </row>
    <row r="776" spans="1:20" s="57" customFormat="1" x14ac:dyDescent="0.2">
      <c r="A776" s="53"/>
      <c r="B776" s="49" t="s">
        <v>74</v>
      </c>
      <c r="C776" s="61" t="s">
        <v>32</v>
      </c>
      <c r="D776" s="66">
        <v>650</v>
      </c>
      <c r="E776" s="61" t="s">
        <v>34</v>
      </c>
      <c r="F776" s="66">
        <v>650</v>
      </c>
      <c r="G776" s="61" t="str">
        <f t="shared" si="28"/>
        <v>0465006650</v>
      </c>
      <c r="H776" s="62" t="str">
        <f t="shared" si="29"/>
        <v>MB0465006650</v>
      </c>
      <c r="I776" s="63">
        <v>-2.5757071932160557E-2</v>
      </c>
      <c r="J776" s="63">
        <v>-3.1934779594679052E-2</v>
      </c>
      <c r="K776" s="56"/>
      <c r="L776" s="56"/>
      <c r="M776" s="56"/>
      <c r="N776" s="56"/>
      <c r="O776" s="56"/>
      <c r="P776" s="58"/>
      <c r="Q776" s="56"/>
      <c r="R776" s="56"/>
      <c r="S776" s="56"/>
      <c r="T776" s="56"/>
    </row>
    <row r="777" spans="1:20" s="57" customFormat="1" x14ac:dyDescent="0.2">
      <c r="A777" s="53"/>
      <c r="B777" s="49" t="s">
        <v>74</v>
      </c>
      <c r="C777" s="61" t="s">
        <v>33</v>
      </c>
      <c r="D777" s="66">
        <v>650</v>
      </c>
      <c r="E777" s="61" t="s">
        <v>35</v>
      </c>
      <c r="F777" s="66">
        <v>650</v>
      </c>
      <c r="G777" s="61" t="str">
        <f t="shared" si="28"/>
        <v>0565007650</v>
      </c>
      <c r="H777" s="62" t="str">
        <f t="shared" si="29"/>
        <v>MB0565007650</v>
      </c>
      <c r="I777" s="63">
        <v>-1.3913348553274561E-2</v>
      </c>
      <c r="J777" s="63">
        <v>-1.406073667639629E-2</v>
      </c>
      <c r="K777" s="56"/>
      <c r="L777" s="56"/>
      <c r="M777" s="56"/>
      <c r="N777" s="56"/>
      <c r="O777" s="56"/>
      <c r="P777" s="58"/>
      <c r="Q777" s="56"/>
      <c r="R777" s="56"/>
      <c r="S777" s="56"/>
      <c r="T777" s="56"/>
    </row>
    <row r="778" spans="1:20" s="57" customFormat="1" x14ac:dyDescent="0.2">
      <c r="A778" s="53"/>
      <c r="B778" s="49" t="s">
        <v>74</v>
      </c>
      <c r="C778" s="61" t="s">
        <v>34</v>
      </c>
      <c r="D778" s="66">
        <v>650</v>
      </c>
      <c r="E778" s="61" t="s">
        <v>36</v>
      </c>
      <c r="F778" s="66">
        <v>650</v>
      </c>
      <c r="G778" s="61" t="str">
        <f t="shared" si="28"/>
        <v>0665008650</v>
      </c>
      <c r="H778" s="62" t="str">
        <f t="shared" si="29"/>
        <v>MB0665008650</v>
      </c>
      <c r="I778" s="63">
        <v>2.0817097730665569E-2</v>
      </c>
      <c r="J778" s="63">
        <v>1.1002268313187602E-2</v>
      </c>
      <c r="K778" s="56"/>
      <c r="L778" s="56"/>
      <c r="M778" s="56"/>
      <c r="N778" s="56"/>
      <c r="O778" s="56"/>
      <c r="P778" s="58"/>
      <c r="Q778" s="56"/>
      <c r="R778" s="56"/>
      <c r="S778" s="56"/>
      <c r="T778" s="56"/>
    </row>
    <row r="779" spans="1:20" s="57" customFormat="1" x14ac:dyDescent="0.2">
      <c r="A779" s="53"/>
      <c r="B779" s="49" t="s">
        <v>74</v>
      </c>
      <c r="C779" s="61" t="s">
        <v>35</v>
      </c>
      <c r="D779" s="66">
        <v>650</v>
      </c>
      <c r="E779" s="61" t="s">
        <v>37</v>
      </c>
      <c r="F779" s="66">
        <v>650</v>
      </c>
      <c r="G779" s="61" t="str">
        <f t="shared" si="28"/>
        <v>0765009650</v>
      </c>
      <c r="H779" s="62" t="str">
        <f t="shared" si="29"/>
        <v>MB0765009650</v>
      </c>
      <c r="I779" s="63">
        <v>2.778547011421522E-2</v>
      </c>
      <c r="J779" s="63">
        <v>2.0573740953981401E-2</v>
      </c>
      <c r="K779" s="56"/>
      <c r="L779" s="56"/>
      <c r="M779" s="56"/>
      <c r="N779" s="56"/>
      <c r="O779" s="56"/>
      <c r="P779" s="58"/>
      <c r="Q779" s="56"/>
      <c r="R779" s="56"/>
      <c r="S779" s="56"/>
      <c r="T779" s="56"/>
    </row>
    <row r="780" spans="1:20" s="57" customFormat="1" x14ac:dyDescent="0.2">
      <c r="A780" s="53"/>
      <c r="B780" s="49" t="s">
        <v>74</v>
      </c>
      <c r="C780" s="61" t="s">
        <v>36</v>
      </c>
      <c r="D780" s="66">
        <v>650</v>
      </c>
      <c r="E780" s="61" t="s">
        <v>25</v>
      </c>
      <c r="F780" s="66">
        <v>650</v>
      </c>
      <c r="G780" s="61" t="str">
        <f t="shared" si="28"/>
        <v>0865010650</v>
      </c>
      <c r="H780" s="62" t="str">
        <f t="shared" si="29"/>
        <v>MB0865010650</v>
      </c>
      <c r="I780" s="63">
        <v>-7.5533255972721645E-3</v>
      </c>
      <c r="J780" s="63">
        <v>1.9063727623195949E-2</v>
      </c>
      <c r="K780" s="56"/>
      <c r="L780" s="56"/>
      <c r="M780" s="56"/>
      <c r="N780" s="56"/>
      <c r="O780" s="56"/>
      <c r="P780" s="58"/>
      <c r="Q780" s="56"/>
      <c r="R780" s="56"/>
      <c r="S780" s="56"/>
      <c r="T780" s="56"/>
    </row>
    <row r="781" spans="1:20" s="57" customFormat="1" x14ac:dyDescent="0.2">
      <c r="A781" s="53"/>
      <c r="B781" s="49" t="s">
        <v>74</v>
      </c>
      <c r="C781" s="61" t="s">
        <v>37</v>
      </c>
      <c r="D781" s="66">
        <v>650</v>
      </c>
      <c r="E781" s="61" t="s">
        <v>27</v>
      </c>
      <c r="F781" s="66">
        <v>650</v>
      </c>
      <c r="G781" s="61" t="str">
        <f t="shared" si="28"/>
        <v>0965011650</v>
      </c>
      <c r="H781" s="62" t="str">
        <f t="shared" si="29"/>
        <v>MB0965011650</v>
      </c>
      <c r="I781" s="63">
        <v>-2.317958099769335E-2</v>
      </c>
      <c r="J781" s="63">
        <v>8.7869753477880959E-3</v>
      </c>
      <c r="K781" s="56"/>
      <c r="L781" s="56"/>
      <c r="M781" s="56"/>
      <c r="N781" s="56"/>
      <c r="O781" s="56"/>
      <c r="P781" s="58"/>
      <c r="Q781" s="56"/>
      <c r="R781" s="56"/>
      <c r="S781" s="56"/>
      <c r="T781" s="56"/>
    </row>
    <row r="782" spans="1:20" s="57" customFormat="1" x14ac:dyDescent="0.2">
      <c r="A782" s="53"/>
      <c r="B782" s="49" t="s">
        <v>74</v>
      </c>
      <c r="C782" s="61" t="s">
        <v>25</v>
      </c>
      <c r="D782" s="66">
        <v>650</v>
      </c>
      <c r="E782" s="61" t="s">
        <v>28</v>
      </c>
      <c r="F782" s="66">
        <v>650</v>
      </c>
      <c r="G782" s="61" t="str">
        <f t="shared" si="28"/>
        <v>1065012650</v>
      </c>
      <c r="H782" s="62" t="str">
        <f t="shared" si="29"/>
        <v>MB1065012650</v>
      </c>
      <c r="I782" s="63">
        <v>-3.2697889893588796E-3</v>
      </c>
      <c r="J782" s="63">
        <v>6.0276778334272365E-3</v>
      </c>
      <c r="K782" s="56"/>
      <c r="L782" s="56"/>
      <c r="M782" s="56"/>
      <c r="N782" s="56"/>
      <c r="O782" s="56"/>
      <c r="P782" s="58"/>
      <c r="Q782" s="56"/>
      <c r="R782" s="56"/>
      <c r="S782" s="56"/>
      <c r="T782" s="56"/>
    </row>
    <row r="783" spans="1:20" s="57" customFormat="1" x14ac:dyDescent="0.2">
      <c r="A783" s="43" t="s">
        <v>48</v>
      </c>
      <c r="B783" s="44" t="s">
        <v>74</v>
      </c>
      <c r="C783" s="60" t="s">
        <v>29</v>
      </c>
      <c r="D783" s="44" t="s">
        <v>26</v>
      </c>
      <c r="E783" s="44" t="s">
        <v>29</v>
      </c>
      <c r="F783" s="65">
        <v>450</v>
      </c>
      <c r="G783" s="60" t="str">
        <f t="shared" si="28"/>
        <v>0135001450</v>
      </c>
      <c r="H783" s="60" t="str">
        <f t="shared" si="29"/>
        <v>MB0135001450</v>
      </c>
      <c r="I783" s="69">
        <v>-1.2174849053651023E-2</v>
      </c>
      <c r="J783" s="45">
        <v>-4.3285572458331936E-2</v>
      </c>
      <c r="K783" s="54"/>
      <c r="L783" s="54"/>
      <c r="M783" s="54"/>
      <c r="N783" s="54"/>
      <c r="O783" s="54"/>
      <c r="P783" s="55"/>
      <c r="Q783" s="56"/>
      <c r="R783" s="56"/>
      <c r="S783" s="56"/>
      <c r="T783" s="56"/>
    </row>
    <row r="784" spans="1:20" s="57" customFormat="1" x14ac:dyDescent="0.2">
      <c r="A784" s="43"/>
      <c r="B784" s="44" t="s">
        <v>74</v>
      </c>
      <c r="C784" s="60" t="s">
        <v>30</v>
      </c>
      <c r="D784" s="44" t="s">
        <v>26</v>
      </c>
      <c r="E784" s="44" t="s">
        <v>30</v>
      </c>
      <c r="F784" s="65">
        <v>450</v>
      </c>
      <c r="G784" s="60" t="str">
        <f t="shared" si="28"/>
        <v>0235002450</v>
      </c>
      <c r="H784" s="60" t="str">
        <f t="shared" si="29"/>
        <v>MB0235002450</v>
      </c>
      <c r="I784" s="69">
        <v>-2.1317693735331114E-2</v>
      </c>
      <c r="J784" s="45">
        <v>-2.9923376741173902E-2</v>
      </c>
      <c r="K784" s="54"/>
      <c r="L784" s="54"/>
      <c r="M784" s="54"/>
      <c r="N784" s="54"/>
      <c r="O784" s="54"/>
      <c r="P784" s="55"/>
      <c r="Q784" s="56"/>
      <c r="R784" s="56"/>
      <c r="S784" s="56"/>
      <c r="T784" s="56"/>
    </row>
    <row r="785" spans="1:20" s="57" customFormat="1" x14ac:dyDescent="0.2">
      <c r="A785" s="43"/>
      <c r="B785" s="44" t="s">
        <v>74</v>
      </c>
      <c r="C785" s="60" t="s">
        <v>31</v>
      </c>
      <c r="D785" s="44" t="s">
        <v>26</v>
      </c>
      <c r="E785" s="44" t="s">
        <v>31</v>
      </c>
      <c r="F785" s="65">
        <v>450</v>
      </c>
      <c r="G785" s="60" t="str">
        <f t="shared" si="28"/>
        <v>0335003450</v>
      </c>
      <c r="H785" s="60" t="str">
        <f t="shared" si="29"/>
        <v>MB0335003450</v>
      </c>
      <c r="I785" s="69">
        <v>-1.3353890034370782E-2</v>
      </c>
      <c r="J785" s="45">
        <v>-2.4348513469731724E-2</v>
      </c>
      <c r="K785" s="54"/>
      <c r="L785" s="54"/>
      <c r="M785" s="54"/>
      <c r="N785" s="54"/>
      <c r="O785" s="54"/>
      <c r="P785" s="55"/>
      <c r="Q785" s="56"/>
      <c r="R785" s="56"/>
      <c r="S785" s="56"/>
      <c r="T785" s="56"/>
    </row>
    <row r="786" spans="1:20" s="57" customFormat="1" x14ac:dyDescent="0.2">
      <c r="A786" s="43"/>
      <c r="B786" s="44" t="s">
        <v>74</v>
      </c>
      <c r="C786" s="60" t="s">
        <v>32</v>
      </c>
      <c r="D786" s="44" t="s">
        <v>26</v>
      </c>
      <c r="E786" s="44" t="s">
        <v>32</v>
      </c>
      <c r="F786" s="65">
        <v>450</v>
      </c>
      <c r="G786" s="60" t="str">
        <f t="shared" si="28"/>
        <v>0435004450</v>
      </c>
      <c r="H786" s="60" t="str">
        <f t="shared" si="29"/>
        <v>MB0435004450</v>
      </c>
      <c r="I786" s="69">
        <v>-1.1661941357355174E-2</v>
      </c>
      <c r="J786" s="45">
        <v>-1.9577296953593049E-2</v>
      </c>
      <c r="K786" s="54"/>
      <c r="L786" s="54"/>
      <c r="M786" s="54"/>
      <c r="N786" s="54"/>
      <c r="O786" s="54"/>
      <c r="P786" s="55"/>
      <c r="Q786" s="56"/>
      <c r="R786" s="56"/>
      <c r="S786" s="56"/>
      <c r="T786" s="56"/>
    </row>
    <row r="787" spans="1:20" s="57" customFormat="1" x14ac:dyDescent="0.2">
      <c r="A787" s="43"/>
      <c r="B787" s="44" t="s">
        <v>74</v>
      </c>
      <c r="C787" s="60" t="s">
        <v>33</v>
      </c>
      <c r="D787" s="44" t="s">
        <v>26</v>
      </c>
      <c r="E787" s="44" t="s">
        <v>33</v>
      </c>
      <c r="F787" s="65">
        <v>450</v>
      </c>
      <c r="G787" s="60" t="str">
        <f t="shared" si="28"/>
        <v>0535005450</v>
      </c>
      <c r="H787" s="60" t="str">
        <f t="shared" si="29"/>
        <v>MB0535005450</v>
      </c>
      <c r="I787" s="69">
        <v>-2.4789426883261169E-2</v>
      </c>
      <c r="J787" s="45">
        <v>-3.5389604163641189E-2</v>
      </c>
      <c r="K787" s="54"/>
      <c r="L787" s="54"/>
      <c r="M787" s="54"/>
      <c r="N787" s="54"/>
      <c r="O787" s="54"/>
      <c r="P787" s="55"/>
      <c r="Q787" s="56"/>
      <c r="R787" s="56"/>
      <c r="S787" s="56"/>
      <c r="T787" s="56"/>
    </row>
    <row r="788" spans="1:20" s="57" customFormat="1" x14ac:dyDescent="0.2">
      <c r="A788" s="43"/>
      <c r="B788" s="44" t="s">
        <v>74</v>
      </c>
      <c r="C788" s="60" t="s">
        <v>34</v>
      </c>
      <c r="D788" s="44" t="s">
        <v>26</v>
      </c>
      <c r="E788" s="44" t="s">
        <v>34</v>
      </c>
      <c r="F788" s="65">
        <v>450</v>
      </c>
      <c r="G788" s="60" t="str">
        <f t="shared" si="28"/>
        <v>0635006450</v>
      </c>
      <c r="H788" s="60" t="str">
        <f t="shared" si="29"/>
        <v>MB0635006450</v>
      </c>
      <c r="I788" s="69">
        <v>-1.5226617416922808E-4</v>
      </c>
      <c r="J788" s="45">
        <v>3.9286903701707954E-3</v>
      </c>
      <c r="K788" s="54"/>
      <c r="L788" s="54"/>
      <c r="M788" s="54"/>
      <c r="N788" s="54"/>
      <c r="O788" s="54"/>
      <c r="P788" s="55"/>
      <c r="Q788" s="56"/>
      <c r="R788" s="56"/>
      <c r="S788" s="56"/>
      <c r="T788" s="56"/>
    </row>
    <row r="789" spans="1:20" s="57" customFormat="1" x14ac:dyDescent="0.2">
      <c r="A789" s="43"/>
      <c r="B789" s="44" t="s">
        <v>74</v>
      </c>
      <c r="C789" s="60" t="s">
        <v>35</v>
      </c>
      <c r="D789" s="44" t="s">
        <v>26</v>
      </c>
      <c r="E789" s="44" t="s">
        <v>35</v>
      </c>
      <c r="F789" s="65">
        <v>450</v>
      </c>
      <c r="G789" s="60" t="str">
        <f t="shared" si="28"/>
        <v>0735007450</v>
      </c>
      <c r="H789" s="60" t="str">
        <f t="shared" si="29"/>
        <v>MB0735007450</v>
      </c>
      <c r="I789" s="69">
        <v>1.1321194394138968E-2</v>
      </c>
      <c r="J789" s="45">
        <v>2.024922118380057E-2</v>
      </c>
      <c r="K789" s="54"/>
      <c r="L789" s="54"/>
      <c r="M789" s="54"/>
      <c r="N789" s="54"/>
      <c r="O789" s="54"/>
      <c r="P789" s="55"/>
      <c r="Q789" s="56"/>
      <c r="R789" s="56"/>
      <c r="S789" s="56"/>
      <c r="T789" s="56"/>
    </row>
    <row r="790" spans="1:20" s="57" customFormat="1" x14ac:dyDescent="0.2">
      <c r="A790" s="43"/>
      <c r="B790" s="44" t="s">
        <v>74</v>
      </c>
      <c r="C790" s="60" t="s">
        <v>36</v>
      </c>
      <c r="D790" s="44" t="s">
        <v>26</v>
      </c>
      <c r="E790" s="44" t="s">
        <v>36</v>
      </c>
      <c r="F790" s="65">
        <v>450</v>
      </c>
      <c r="G790" s="60" t="str">
        <f t="shared" si="28"/>
        <v>0835008450</v>
      </c>
      <c r="H790" s="60" t="str">
        <f t="shared" si="29"/>
        <v>MB0835008450</v>
      </c>
      <c r="I790" s="69">
        <v>-1.6680880748443649E-3</v>
      </c>
      <c r="J790" s="45">
        <v>-1.8623024830699775E-2</v>
      </c>
      <c r="K790" s="54"/>
      <c r="L790" s="54"/>
      <c r="M790" s="54"/>
      <c r="N790" s="54"/>
      <c r="O790" s="54"/>
      <c r="P790" s="55"/>
      <c r="Q790" s="56"/>
      <c r="R790" s="56"/>
      <c r="S790" s="56"/>
      <c r="T790" s="56"/>
    </row>
    <row r="791" spans="1:20" s="57" customFormat="1" x14ac:dyDescent="0.2">
      <c r="A791" s="43"/>
      <c r="B791" s="44" t="s">
        <v>74</v>
      </c>
      <c r="C791" s="60" t="s">
        <v>37</v>
      </c>
      <c r="D791" s="44" t="s">
        <v>26</v>
      </c>
      <c r="E791" s="44" t="s">
        <v>37</v>
      </c>
      <c r="F791" s="65">
        <v>450</v>
      </c>
      <c r="G791" s="60" t="str">
        <f t="shared" si="28"/>
        <v>0935009450</v>
      </c>
      <c r="H791" s="60" t="str">
        <f t="shared" si="29"/>
        <v>MB0935009450</v>
      </c>
      <c r="I791" s="69">
        <v>-4.3153205899920041E-2</v>
      </c>
      <c r="J791" s="45">
        <v>-4.7494866630465357E-2</v>
      </c>
      <c r="K791" s="54"/>
      <c r="L791" s="54"/>
      <c r="M791" s="54"/>
      <c r="N791" s="54"/>
      <c r="O791" s="54"/>
      <c r="P791" s="55"/>
      <c r="Q791" s="56"/>
      <c r="R791" s="56"/>
      <c r="S791" s="56"/>
      <c r="T791" s="56"/>
    </row>
    <row r="792" spans="1:20" s="57" customFormat="1" x14ac:dyDescent="0.2">
      <c r="A792" s="43"/>
      <c r="B792" s="44" t="s">
        <v>74</v>
      </c>
      <c r="C792" s="60" t="s">
        <v>25</v>
      </c>
      <c r="D792" s="44" t="s">
        <v>26</v>
      </c>
      <c r="E792" s="44" t="s">
        <v>25</v>
      </c>
      <c r="F792" s="65">
        <v>450</v>
      </c>
      <c r="G792" s="60" t="str">
        <f t="shared" si="28"/>
        <v>1035010450</v>
      </c>
      <c r="H792" s="60" t="str">
        <f t="shared" si="29"/>
        <v>MB1035010450</v>
      </c>
      <c r="I792" s="69">
        <v>-3.8487264795671661E-2</v>
      </c>
      <c r="J792" s="45">
        <v>-5.4124133048912594E-2</v>
      </c>
      <c r="K792" s="54"/>
      <c r="L792" s="54"/>
      <c r="M792" s="54"/>
      <c r="N792" s="54"/>
      <c r="O792" s="54"/>
      <c r="P792" s="55"/>
      <c r="Q792" s="56"/>
      <c r="R792" s="56"/>
      <c r="S792" s="56"/>
      <c r="T792" s="56"/>
    </row>
    <row r="793" spans="1:20" s="57" customFormat="1" x14ac:dyDescent="0.2">
      <c r="A793" s="43"/>
      <c r="B793" s="44" t="s">
        <v>74</v>
      </c>
      <c r="C793" s="60" t="s">
        <v>27</v>
      </c>
      <c r="D793" s="44" t="s">
        <v>26</v>
      </c>
      <c r="E793" s="44" t="s">
        <v>27</v>
      </c>
      <c r="F793" s="65">
        <v>450</v>
      </c>
      <c r="G793" s="60" t="str">
        <f t="shared" si="28"/>
        <v>1135011450</v>
      </c>
      <c r="H793" s="60" t="str">
        <f t="shared" si="29"/>
        <v>MB1135011450</v>
      </c>
      <c r="I793" s="69">
        <v>-4.1914494486344801E-2</v>
      </c>
      <c r="J793" s="45">
        <v>-6.3142758946864497E-2</v>
      </c>
      <c r="K793" s="54"/>
      <c r="L793" s="54"/>
      <c r="M793" s="54"/>
      <c r="N793" s="54"/>
      <c r="O793" s="54"/>
      <c r="P793" s="55"/>
      <c r="Q793" s="56"/>
      <c r="R793" s="56"/>
      <c r="S793" s="56"/>
      <c r="T793" s="56"/>
    </row>
    <row r="794" spans="1:20" s="57" customFormat="1" x14ac:dyDescent="0.2">
      <c r="A794" s="43"/>
      <c r="B794" s="44" t="s">
        <v>74</v>
      </c>
      <c r="C794" s="60" t="s">
        <v>28</v>
      </c>
      <c r="D794" s="44" t="s">
        <v>26</v>
      </c>
      <c r="E794" s="44" t="s">
        <v>28</v>
      </c>
      <c r="F794" s="65">
        <v>450</v>
      </c>
      <c r="G794" s="60" t="str">
        <f t="shared" si="28"/>
        <v>1235012450</v>
      </c>
      <c r="H794" s="60" t="str">
        <f t="shared" si="29"/>
        <v>MB1235012450</v>
      </c>
      <c r="I794" s="69">
        <v>-3.910147514641895E-2</v>
      </c>
      <c r="J794" s="45">
        <v>-5.0174778160750333E-2</v>
      </c>
      <c r="K794" s="54"/>
      <c r="L794" s="54"/>
      <c r="M794" s="54"/>
      <c r="N794" s="54"/>
      <c r="O794" s="54"/>
      <c r="P794" s="55"/>
      <c r="Q794" s="56"/>
      <c r="R794" s="56"/>
      <c r="S794" s="56"/>
      <c r="T794" s="56"/>
    </row>
    <row r="795" spans="1:20" s="57" customFormat="1" x14ac:dyDescent="0.2">
      <c r="A795" s="52"/>
      <c r="B795" s="49" t="s">
        <v>74</v>
      </c>
      <c r="C795" s="61" t="s">
        <v>29</v>
      </c>
      <c r="D795" s="66">
        <v>450</v>
      </c>
      <c r="E795" s="49" t="s">
        <v>29</v>
      </c>
      <c r="F795" s="66">
        <v>550</v>
      </c>
      <c r="G795" s="62" t="str">
        <f t="shared" si="28"/>
        <v>0145001550</v>
      </c>
      <c r="H795" s="62" t="str">
        <f t="shared" si="29"/>
        <v>MB0145001550</v>
      </c>
      <c r="I795" s="63">
        <v>-5.1260463222348687E-2</v>
      </c>
      <c r="J795" s="63">
        <v>-6.0614277020653161E-2</v>
      </c>
      <c r="K795" s="56"/>
      <c r="L795" s="56"/>
      <c r="M795" s="56"/>
      <c r="N795" s="56"/>
      <c r="O795" s="56"/>
      <c r="P795" s="58"/>
      <c r="Q795" s="56"/>
      <c r="R795" s="56"/>
      <c r="S795" s="56"/>
      <c r="T795" s="56"/>
    </row>
    <row r="796" spans="1:20" s="57" customFormat="1" x14ac:dyDescent="0.2">
      <c r="A796" s="52"/>
      <c r="B796" s="49" t="s">
        <v>74</v>
      </c>
      <c r="C796" s="61" t="s">
        <v>30</v>
      </c>
      <c r="D796" s="66">
        <v>450</v>
      </c>
      <c r="E796" s="49" t="s">
        <v>30</v>
      </c>
      <c r="F796" s="66">
        <v>550</v>
      </c>
      <c r="G796" s="62" t="str">
        <f t="shared" si="28"/>
        <v>0245002550</v>
      </c>
      <c r="H796" s="62" t="str">
        <f t="shared" si="29"/>
        <v>MB0245002550</v>
      </c>
      <c r="I796" s="63">
        <v>-4.4038235059769504E-2</v>
      </c>
      <c r="J796" s="63">
        <v>-5.527862126037375E-2</v>
      </c>
      <c r="K796" s="56"/>
      <c r="L796" s="56"/>
      <c r="M796" s="56"/>
      <c r="N796" s="56"/>
      <c r="O796" s="56"/>
      <c r="P796" s="58"/>
      <c r="Q796" s="56"/>
      <c r="R796" s="56"/>
      <c r="S796" s="56"/>
      <c r="T796" s="56"/>
    </row>
    <row r="797" spans="1:20" s="57" customFormat="1" x14ac:dyDescent="0.2">
      <c r="A797" s="52"/>
      <c r="B797" s="49" t="s">
        <v>74</v>
      </c>
      <c r="C797" s="61" t="s">
        <v>31</v>
      </c>
      <c r="D797" s="66">
        <v>450</v>
      </c>
      <c r="E797" s="49" t="s">
        <v>31</v>
      </c>
      <c r="F797" s="66">
        <v>550</v>
      </c>
      <c r="G797" s="62" t="str">
        <f t="shared" si="28"/>
        <v>0345003550</v>
      </c>
      <c r="H797" s="62" t="str">
        <f t="shared" si="29"/>
        <v>MB0345003550</v>
      </c>
      <c r="I797" s="63">
        <v>-3.6280611187359792E-2</v>
      </c>
      <c r="J797" s="63">
        <v>-4.1065113559581111E-2</v>
      </c>
      <c r="K797" s="56"/>
      <c r="L797" s="56"/>
      <c r="M797" s="56"/>
      <c r="N797" s="56"/>
      <c r="O797" s="56"/>
      <c r="P797" s="58"/>
      <c r="Q797" s="56"/>
      <c r="R797" s="56"/>
      <c r="S797" s="56"/>
      <c r="T797" s="56"/>
    </row>
    <row r="798" spans="1:20" s="57" customFormat="1" x14ac:dyDescent="0.2">
      <c r="A798" s="52"/>
      <c r="B798" s="49" t="s">
        <v>74</v>
      </c>
      <c r="C798" s="61" t="s">
        <v>32</v>
      </c>
      <c r="D798" s="66">
        <v>450</v>
      </c>
      <c r="E798" s="49" t="s">
        <v>32</v>
      </c>
      <c r="F798" s="66">
        <v>550</v>
      </c>
      <c r="G798" s="62" t="str">
        <f t="shared" si="28"/>
        <v>0445004550</v>
      </c>
      <c r="H798" s="62" t="str">
        <f t="shared" si="29"/>
        <v>MB0445004550</v>
      </c>
      <c r="I798" s="63">
        <v>-2.6548354367996151E-2</v>
      </c>
      <c r="J798" s="63">
        <v>-3.6449398160093072E-2</v>
      </c>
      <c r="K798" s="56"/>
      <c r="L798" s="56"/>
      <c r="M798" s="56"/>
      <c r="N798" s="56"/>
      <c r="O798" s="56"/>
      <c r="P798" s="58"/>
      <c r="Q798" s="56"/>
      <c r="R798" s="56"/>
      <c r="S798" s="56"/>
      <c r="T798" s="56"/>
    </row>
    <row r="799" spans="1:20" s="57" customFormat="1" x14ac:dyDescent="0.2">
      <c r="A799" s="52"/>
      <c r="B799" s="49" t="s">
        <v>74</v>
      </c>
      <c r="C799" s="61" t="s">
        <v>33</v>
      </c>
      <c r="D799" s="66">
        <v>450</v>
      </c>
      <c r="E799" s="49" t="s">
        <v>33</v>
      </c>
      <c r="F799" s="66">
        <v>550</v>
      </c>
      <c r="G799" s="62" t="str">
        <f t="shared" si="28"/>
        <v>0545005550</v>
      </c>
      <c r="H799" s="62" t="str">
        <f t="shared" si="29"/>
        <v>MB0545005550</v>
      </c>
      <c r="I799" s="63">
        <v>-2.7027846837469439E-2</v>
      </c>
      <c r="J799" s="63">
        <v>-3.6964164402958889E-2</v>
      </c>
      <c r="K799" s="56"/>
      <c r="L799" s="56"/>
      <c r="M799" s="56"/>
      <c r="N799" s="56"/>
      <c r="O799" s="56"/>
      <c r="P799" s="58"/>
      <c r="Q799" s="56"/>
      <c r="R799" s="56"/>
      <c r="S799" s="56"/>
      <c r="T799" s="56"/>
    </row>
    <row r="800" spans="1:20" s="57" customFormat="1" x14ac:dyDescent="0.2">
      <c r="A800" s="52"/>
      <c r="B800" s="49" t="s">
        <v>74</v>
      </c>
      <c r="C800" s="61" t="s">
        <v>34</v>
      </c>
      <c r="D800" s="66">
        <v>450</v>
      </c>
      <c r="E800" s="49" t="s">
        <v>34</v>
      </c>
      <c r="F800" s="66">
        <v>550</v>
      </c>
      <c r="G800" s="62" t="str">
        <f t="shared" si="28"/>
        <v>0645006550</v>
      </c>
      <c r="H800" s="62" t="str">
        <f t="shared" si="29"/>
        <v>MB0645006550</v>
      </c>
      <c r="I800" s="63">
        <v>-2.3872624290697197E-2</v>
      </c>
      <c r="J800" s="63">
        <v>-3.0572188400211454E-2</v>
      </c>
      <c r="K800" s="56"/>
      <c r="L800" s="56"/>
      <c r="M800" s="56"/>
      <c r="N800" s="56"/>
      <c r="O800" s="56"/>
      <c r="P800" s="58"/>
      <c r="Q800" s="56"/>
      <c r="R800" s="56"/>
      <c r="S800" s="56"/>
      <c r="T800" s="56"/>
    </row>
    <row r="801" spans="1:20" s="57" customFormat="1" x14ac:dyDescent="0.2">
      <c r="A801" s="52"/>
      <c r="B801" s="49" t="s">
        <v>74</v>
      </c>
      <c r="C801" s="61" t="s">
        <v>35</v>
      </c>
      <c r="D801" s="66">
        <v>450</v>
      </c>
      <c r="E801" s="49" t="s">
        <v>35</v>
      </c>
      <c r="F801" s="66">
        <v>550</v>
      </c>
      <c r="G801" s="62" t="str">
        <f t="shared" si="28"/>
        <v>0745007550</v>
      </c>
      <c r="H801" s="62" t="str">
        <f t="shared" si="29"/>
        <v>MB0745007550</v>
      </c>
      <c r="I801" s="63">
        <v>-1.3270521535299284E-2</v>
      </c>
      <c r="J801" s="63">
        <v>-2.2366412213740472E-2</v>
      </c>
      <c r="K801" s="56"/>
      <c r="L801" s="56"/>
      <c r="M801" s="56"/>
      <c r="N801" s="56"/>
      <c r="O801" s="56"/>
      <c r="P801" s="58"/>
      <c r="Q801" s="56"/>
      <c r="R801" s="56"/>
      <c r="S801" s="56"/>
      <c r="T801" s="56"/>
    </row>
    <row r="802" spans="1:20" s="57" customFormat="1" x14ac:dyDescent="0.2">
      <c r="A802" s="52"/>
      <c r="B802" s="49" t="s">
        <v>74</v>
      </c>
      <c r="C802" s="61" t="s">
        <v>36</v>
      </c>
      <c r="D802" s="66">
        <v>450</v>
      </c>
      <c r="E802" s="49" t="s">
        <v>36</v>
      </c>
      <c r="F802" s="66">
        <v>550</v>
      </c>
      <c r="G802" s="62" t="str">
        <f t="shared" si="28"/>
        <v>0845008550</v>
      </c>
      <c r="H802" s="62" t="str">
        <f t="shared" si="29"/>
        <v>MB0845008550</v>
      </c>
      <c r="I802" s="63">
        <v>-3.6465751688703266E-2</v>
      </c>
      <c r="J802" s="63">
        <v>-4.1020927931221585E-2</v>
      </c>
      <c r="K802" s="56"/>
      <c r="L802" s="56"/>
      <c r="M802" s="56"/>
      <c r="N802" s="56"/>
      <c r="O802" s="56"/>
      <c r="P802" s="58"/>
      <c r="Q802" s="56"/>
      <c r="R802" s="56"/>
      <c r="S802" s="56"/>
      <c r="T802" s="56"/>
    </row>
    <row r="803" spans="1:20" s="57" customFormat="1" x14ac:dyDescent="0.2">
      <c r="A803" s="52"/>
      <c r="B803" s="49" t="s">
        <v>74</v>
      </c>
      <c r="C803" s="61" t="s">
        <v>37</v>
      </c>
      <c r="D803" s="66">
        <v>450</v>
      </c>
      <c r="E803" s="49" t="s">
        <v>37</v>
      </c>
      <c r="F803" s="66">
        <v>550</v>
      </c>
      <c r="G803" s="62" t="str">
        <f t="shared" si="28"/>
        <v>0945009550</v>
      </c>
      <c r="H803" s="62" t="str">
        <f t="shared" si="29"/>
        <v>MB0945009550</v>
      </c>
      <c r="I803" s="63">
        <v>-5.0676431042884516E-2</v>
      </c>
      <c r="J803" s="63">
        <v>-5.7505982065025843E-2</v>
      </c>
      <c r="K803" s="56"/>
      <c r="L803" s="56"/>
      <c r="M803" s="56"/>
      <c r="N803" s="56"/>
      <c r="O803" s="56"/>
      <c r="P803" s="58"/>
      <c r="Q803" s="56"/>
      <c r="R803" s="56"/>
      <c r="S803" s="56"/>
      <c r="T803" s="56"/>
    </row>
    <row r="804" spans="1:20" s="57" customFormat="1" x14ac:dyDescent="0.2">
      <c r="A804" s="52"/>
      <c r="B804" s="49" t="s">
        <v>74</v>
      </c>
      <c r="C804" s="61" t="s">
        <v>25</v>
      </c>
      <c r="D804" s="66">
        <v>450</v>
      </c>
      <c r="E804" s="49" t="s">
        <v>25</v>
      </c>
      <c r="F804" s="66">
        <v>550</v>
      </c>
      <c r="G804" s="62" t="str">
        <f t="shared" si="28"/>
        <v>1045010550</v>
      </c>
      <c r="H804" s="62" t="str">
        <f t="shared" si="29"/>
        <v>MB1045010550</v>
      </c>
      <c r="I804" s="63">
        <v>-6.8310302410163157E-2</v>
      </c>
      <c r="J804" s="63">
        <v>-7.7616743061765775E-2</v>
      </c>
      <c r="K804" s="56"/>
      <c r="L804" s="56"/>
      <c r="M804" s="56"/>
      <c r="N804" s="56"/>
      <c r="O804" s="56"/>
      <c r="P804" s="58"/>
      <c r="Q804" s="56"/>
      <c r="R804" s="56"/>
      <c r="S804" s="56"/>
      <c r="T804" s="56"/>
    </row>
    <row r="805" spans="1:20" s="57" customFormat="1" x14ac:dyDescent="0.2">
      <c r="A805" s="52"/>
      <c r="B805" s="49" t="s">
        <v>74</v>
      </c>
      <c r="C805" s="61" t="s">
        <v>27</v>
      </c>
      <c r="D805" s="66">
        <v>450</v>
      </c>
      <c r="E805" s="49" t="s">
        <v>27</v>
      </c>
      <c r="F805" s="66">
        <v>550</v>
      </c>
      <c r="G805" s="62" t="str">
        <f t="shared" si="28"/>
        <v>1145011550</v>
      </c>
      <c r="H805" s="62" t="str">
        <f t="shared" si="29"/>
        <v>MB1145011550</v>
      </c>
      <c r="I805" s="63">
        <v>-7.0047247895834497E-2</v>
      </c>
      <c r="J805" s="63">
        <v>-8.3396364900409053E-2</v>
      </c>
      <c r="K805" s="56"/>
      <c r="L805" s="56"/>
      <c r="M805" s="56"/>
      <c r="N805" s="56"/>
      <c r="O805" s="56"/>
      <c r="P805" s="58"/>
      <c r="Q805" s="56"/>
      <c r="R805" s="56"/>
      <c r="S805" s="56"/>
      <c r="T805" s="56"/>
    </row>
    <row r="806" spans="1:20" s="57" customFormat="1" x14ac:dyDescent="0.2">
      <c r="A806" s="52"/>
      <c r="B806" s="49" t="s">
        <v>74</v>
      </c>
      <c r="C806" s="61" t="s">
        <v>28</v>
      </c>
      <c r="D806" s="66">
        <v>450</v>
      </c>
      <c r="E806" s="49" t="s">
        <v>28</v>
      </c>
      <c r="F806" s="66">
        <v>550</v>
      </c>
      <c r="G806" s="62" t="str">
        <f t="shared" si="28"/>
        <v>1245012550</v>
      </c>
      <c r="H806" s="62" t="str">
        <f t="shared" si="29"/>
        <v>MB1245012550</v>
      </c>
      <c r="I806" s="63">
        <v>-6.6489822747389016E-2</v>
      </c>
      <c r="J806" s="63">
        <v>-7.8772961575803851E-2</v>
      </c>
      <c r="K806" s="56"/>
      <c r="L806" s="56"/>
      <c r="M806" s="56"/>
      <c r="N806" s="56"/>
      <c r="O806" s="56"/>
      <c r="P806" s="58"/>
      <c r="Q806" s="56"/>
      <c r="R806" s="56"/>
      <c r="S806" s="56"/>
      <c r="T806" s="56"/>
    </row>
    <row r="807" spans="1:20" s="57" customFormat="1" x14ac:dyDescent="0.2">
      <c r="A807" s="43"/>
      <c r="B807" s="44" t="s">
        <v>74</v>
      </c>
      <c r="C807" s="60" t="s">
        <v>29</v>
      </c>
      <c r="D807" s="65">
        <v>550</v>
      </c>
      <c r="E807" s="44" t="s">
        <v>29</v>
      </c>
      <c r="F807" s="65">
        <v>650</v>
      </c>
      <c r="G807" s="60" t="str">
        <f t="shared" si="28"/>
        <v>0155001650</v>
      </c>
      <c r="H807" s="60" t="str">
        <f t="shared" si="29"/>
        <v>MB0155001650</v>
      </c>
      <c r="I807" s="45">
        <v>-6.4074247286477565E-2</v>
      </c>
      <c r="J807" s="45">
        <v>-6.968302749710624E-2</v>
      </c>
      <c r="K807" s="54"/>
      <c r="L807" s="54"/>
      <c r="M807" s="54"/>
      <c r="N807" s="54"/>
      <c r="O807" s="54"/>
      <c r="P807" s="55"/>
      <c r="Q807" s="56"/>
      <c r="R807" s="56"/>
      <c r="S807" s="56"/>
      <c r="T807" s="56"/>
    </row>
    <row r="808" spans="1:20" s="57" customFormat="1" x14ac:dyDescent="0.2">
      <c r="A808" s="43"/>
      <c r="B808" s="44" t="s">
        <v>74</v>
      </c>
      <c r="C808" s="60" t="s">
        <v>30</v>
      </c>
      <c r="D808" s="65">
        <v>550</v>
      </c>
      <c r="E808" s="44" t="s">
        <v>30</v>
      </c>
      <c r="F808" s="65">
        <v>650</v>
      </c>
      <c r="G808" s="60" t="str">
        <f t="shared" si="28"/>
        <v>0255002650</v>
      </c>
      <c r="H808" s="60" t="str">
        <f t="shared" si="29"/>
        <v>MB0255002650</v>
      </c>
      <c r="I808" s="45">
        <v>-6.8867943704299217E-2</v>
      </c>
      <c r="J808" s="45">
        <v>-7.1834814364193075E-2</v>
      </c>
      <c r="K808" s="54"/>
      <c r="L808" s="54"/>
      <c r="M808" s="54"/>
      <c r="N808" s="54"/>
      <c r="O808" s="54"/>
      <c r="P808" s="55"/>
      <c r="Q808" s="56"/>
      <c r="R808" s="56"/>
      <c r="S808" s="56"/>
      <c r="T808" s="56"/>
    </row>
    <row r="809" spans="1:20" s="57" customFormat="1" x14ac:dyDescent="0.2">
      <c r="A809" s="43"/>
      <c r="B809" s="44" t="s">
        <v>74</v>
      </c>
      <c r="C809" s="60" t="s">
        <v>31</v>
      </c>
      <c r="D809" s="65">
        <v>550</v>
      </c>
      <c r="E809" s="44" t="s">
        <v>31</v>
      </c>
      <c r="F809" s="65">
        <v>650</v>
      </c>
      <c r="G809" s="60" t="str">
        <f t="shared" si="28"/>
        <v>0355003650</v>
      </c>
      <c r="H809" s="60" t="str">
        <f t="shared" si="29"/>
        <v>MB0355003650</v>
      </c>
      <c r="I809" s="45">
        <v>-6.7768767287128912E-2</v>
      </c>
      <c r="J809" s="45">
        <v>-7.371274575226798E-2</v>
      </c>
      <c r="K809" s="54"/>
      <c r="L809" s="54"/>
      <c r="M809" s="54"/>
      <c r="N809" s="54"/>
      <c r="O809" s="54"/>
      <c r="P809" s="55"/>
      <c r="Q809" s="56"/>
      <c r="R809" s="56"/>
      <c r="S809" s="56"/>
      <c r="T809" s="56"/>
    </row>
    <row r="810" spans="1:20" s="57" customFormat="1" x14ac:dyDescent="0.2">
      <c r="A810" s="43"/>
      <c r="B810" s="44" t="s">
        <v>74</v>
      </c>
      <c r="C810" s="60" t="s">
        <v>32</v>
      </c>
      <c r="D810" s="65">
        <v>550</v>
      </c>
      <c r="E810" s="44" t="s">
        <v>32</v>
      </c>
      <c r="F810" s="65">
        <v>650</v>
      </c>
      <c r="G810" s="60" t="str">
        <f t="shared" si="28"/>
        <v>0455004650</v>
      </c>
      <c r="H810" s="60" t="str">
        <f t="shared" si="29"/>
        <v>MB0455004650</v>
      </c>
      <c r="I810" s="45">
        <v>-5.5194513521399716E-2</v>
      </c>
      <c r="J810" s="45">
        <v>-6.0653175130108997E-2</v>
      </c>
      <c r="K810" s="54"/>
      <c r="L810" s="54"/>
      <c r="M810" s="54"/>
      <c r="N810" s="54"/>
      <c r="O810" s="54"/>
      <c r="P810" s="55"/>
      <c r="Q810" s="56"/>
      <c r="R810" s="56"/>
      <c r="S810" s="56"/>
      <c r="T810" s="56"/>
    </row>
    <row r="811" spans="1:20" s="57" customFormat="1" x14ac:dyDescent="0.2">
      <c r="A811" s="43"/>
      <c r="B811" s="44" t="s">
        <v>74</v>
      </c>
      <c r="C811" s="60" t="s">
        <v>33</v>
      </c>
      <c r="D811" s="65">
        <v>550</v>
      </c>
      <c r="E811" s="44" t="s">
        <v>33</v>
      </c>
      <c r="F811" s="65">
        <v>650</v>
      </c>
      <c r="G811" s="60" t="str">
        <f t="shared" si="28"/>
        <v>0555005650</v>
      </c>
      <c r="H811" s="60" t="str">
        <f t="shared" si="29"/>
        <v>MB0555005650</v>
      </c>
      <c r="I811" s="45">
        <v>-5.2808574419811037E-2</v>
      </c>
      <c r="J811" s="45">
        <v>-5.8168644009106305E-2</v>
      </c>
      <c r="K811" s="54"/>
      <c r="L811" s="54"/>
      <c r="M811" s="54"/>
      <c r="N811" s="54"/>
      <c r="O811" s="54"/>
      <c r="P811" s="55"/>
      <c r="Q811" s="56"/>
      <c r="R811" s="56"/>
      <c r="S811" s="56"/>
      <c r="T811" s="56"/>
    </row>
    <row r="812" spans="1:20" s="57" customFormat="1" x14ac:dyDescent="0.2">
      <c r="A812" s="43"/>
      <c r="B812" s="44" t="s">
        <v>74</v>
      </c>
      <c r="C812" s="60" t="s">
        <v>34</v>
      </c>
      <c r="D812" s="65">
        <v>550</v>
      </c>
      <c r="E812" s="44" t="s">
        <v>34</v>
      </c>
      <c r="F812" s="65">
        <v>650</v>
      </c>
      <c r="G812" s="60" t="str">
        <f t="shared" si="28"/>
        <v>0655006650</v>
      </c>
      <c r="H812" s="60" t="str">
        <f t="shared" si="29"/>
        <v>MB0655006650</v>
      </c>
      <c r="I812" s="45">
        <v>-4.776318070195236E-2</v>
      </c>
      <c r="J812" s="45">
        <v>-4.8635092852227356E-2</v>
      </c>
      <c r="K812" s="54"/>
      <c r="L812" s="54"/>
      <c r="M812" s="54"/>
      <c r="N812" s="54"/>
      <c r="O812" s="54"/>
      <c r="P812" s="55"/>
      <c r="Q812" s="56"/>
      <c r="R812" s="56"/>
      <c r="S812" s="56"/>
      <c r="T812" s="56"/>
    </row>
    <row r="813" spans="1:20" s="57" customFormat="1" x14ac:dyDescent="0.2">
      <c r="A813" s="43"/>
      <c r="B813" s="44" t="s">
        <v>74</v>
      </c>
      <c r="C813" s="60" t="s">
        <v>35</v>
      </c>
      <c r="D813" s="65">
        <v>550</v>
      </c>
      <c r="E813" s="44" t="s">
        <v>35</v>
      </c>
      <c r="F813" s="65">
        <v>650</v>
      </c>
      <c r="G813" s="60" t="str">
        <f t="shared" si="28"/>
        <v>0755007650</v>
      </c>
      <c r="H813" s="60" t="str">
        <f t="shared" si="29"/>
        <v>MB0755007650</v>
      </c>
      <c r="I813" s="45">
        <v>-3.4028533500739581E-2</v>
      </c>
      <c r="J813" s="45">
        <v>-2.8923942688385496E-2</v>
      </c>
      <c r="K813" s="54"/>
      <c r="L813" s="54"/>
      <c r="M813" s="54"/>
      <c r="N813" s="54"/>
      <c r="O813" s="54"/>
      <c r="P813" s="55"/>
      <c r="Q813" s="56"/>
      <c r="R813" s="56"/>
      <c r="S813" s="56"/>
      <c r="T813" s="56"/>
    </row>
    <row r="814" spans="1:20" s="57" customFormat="1" x14ac:dyDescent="0.2">
      <c r="A814" s="43"/>
      <c r="B814" s="44" t="s">
        <v>74</v>
      </c>
      <c r="C814" s="60" t="s">
        <v>36</v>
      </c>
      <c r="D814" s="65">
        <v>550</v>
      </c>
      <c r="E814" s="44" t="s">
        <v>36</v>
      </c>
      <c r="F814" s="65">
        <v>650</v>
      </c>
      <c r="G814" s="60" t="str">
        <f t="shared" si="28"/>
        <v>0855008650</v>
      </c>
      <c r="H814" s="60" t="str">
        <f t="shared" si="29"/>
        <v>MB0855008650</v>
      </c>
      <c r="I814" s="45">
        <v>-2.9070280292375815E-2</v>
      </c>
      <c r="J814" s="45">
        <v>-3.3026867797613921E-2</v>
      </c>
      <c r="K814" s="54"/>
      <c r="L814" s="54"/>
      <c r="M814" s="54"/>
      <c r="N814" s="54"/>
      <c r="O814" s="54"/>
      <c r="P814" s="55"/>
      <c r="Q814" s="56"/>
      <c r="R814" s="56"/>
      <c r="S814" s="56"/>
      <c r="T814" s="56"/>
    </row>
    <row r="815" spans="1:20" s="57" customFormat="1" x14ac:dyDescent="0.2">
      <c r="A815" s="43"/>
      <c r="B815" s="44" t="s">
        <v>74</v>
      </c>
      <c r="C815" s="60" t="s">
        <v>37</v>
      </c>
      <c r="D815" s="65">
        <v>550</v>
      </c>
      <c r="E815" s="44" t="s">
        <v>37</v>
      </c>
      <c r="F815" s="65">
        <v>650</v>
      </c>
      <c r="G815" s="60" t="str">
        <f t="shared" si="28"/>
        <v>0955009650</v>
      </c>
      <c r="H815" s="60" t="str">
        <f t="shared" si="29"/>
        <v>MB0955009650</v>
      </c>
      <c r="I815" s="45">
        <v>-4.6572650234300551E-2</v>
      </c>
      <c r="J815" s="45">
        <v>-4.5783797176525295E-2</v>
      </c>
      <c r="K815" s="54"/>
      <c r="L815" s="54"/>
      <c r="M815" s="54"/>
      <c r="N815" s="54"/>
      <c r="O815" s="54"/>
      <c r="P815" s="55"/>
      <c r="Q815" s="56"/>
      <c r="R815" s="56"/>
      <c r="S815" s="56"/>
      <c r="T815" s="56"/>
    </row>
    <row r="816" spans="1:20" s="57" customFormat="1" x14ac:dyDescent="0.2">
      <c r="A816" s="43"/>
      <c r="B816" s="44" t="s">
        <v>74</v>
      </c>
      <c r="C816" s="60" t="s">
        <v>25</v>
      </c>
      <c r="D816" s="65">
        <v>550</v>
      </c>
      <c r="E816" s="44" t="s">
        <v>25</v>
      </c>
      <c r="F816" s="65">
        <v>650</v>
      </c>
      <c r="G816" s="60" t="str">
        <f t="shared" si="28"/>
        <v>1055010650</v>
      </c>
      <c r="H816" s="60" t="str">
        <f t="shared" si="29"/>
        <v>MB1055010650</v>
      </c>
      <c r="I816" s="45">
        <v>-6.5179119909920549E-2</v>
      </c>
      <c r="J816" s="45">
        <v>-6.7571267014334871E-2</v>
      </c>
      <c r="K816" s="54"/>
      <c r="L816" s="54"/>
      <c r="M816" s="54"/>
      <c r="N816" s="54"/>
      <c r="O816" s="54"/>
      <c r="P816" s="55"/>
      <c r="Q816" s="56"/>
      <c r="R816" s="56"/>
      <c r="S816" s="56"/>
      <c r="T816" s="56"/>
    </row>
    <row r="817" spans="1:20" s="57" customFormat="1" x14ac:dyDescent="0.2">
      <c r="A817" s="43"/>
      <c r="B817" s="44" t="s">
        <v>74</v>
      </c>
      <c r="C817" s="60" t="s">
        <v>27</v>
      </c>
      <c r="D817" s="65">
        <v>550</v>
      </c>
      <c r="E817" s="44" t="s">
        <v>27</v>
      </c>
      <c r="F817" s="65">
        <v>650</v>
      </c>
      <c r="G817" s="60" t="str">
        <f t="shared" si="28"/>
        <v>1155011650</v>
      </c>
      <c r="H817" s="60" t="str">
        <f t="shared" si="29"/>
        <v>MB1155011650</v>
      </c>
      <c r="I817" s="45">
        <v>-7.2047675923984339E-2</v>
      </c>
      <c r="J817" s="45">
        <v>-7.2204991004355665E-2</v>
      </c>
      <c r="K817" s="54"/>
      <c r="L817" s="54"/>
      <c r="M817" s="54"/>
      <c r="N817" s="54"/>
      <c r="O817" s="54"/>
      <c r="P817" s="55"/>
      <c r="Q817" s="56"/>
      <c r="R817" s="56"/>
      <c r="S817" s="56"/>
      <c r="T817" s="56"/>
    </row>
    <row r="818" spans="1:20" s="57" customFormat="1" x14ac:dyDescent="0.2">
      <c r="A818" s="43"/>
      <c r="B818" s="44" t="s">
        <v>74</v>
      </c>
      <c r="C818" s="60" t="s">
        <v>28</v>
      </c>
      <c r="D818" s="65">
        <v>550</v>
      </c>
      <c r="E818" s="44" t="s">
        <v>28</v>
      </c>
      <c r="F818" s="65">
        <v>650</v>
      </c>
      <c r="G818" s="60" t="str">
        <f t="shared" si="28"/>
        <v>1255012650</v>
      </c>
      <c r="H818" s="60" t="str">
        <f t="shared" si="29"/>
        <v>MB1255012650</v>
      </c>
      <c r="I818" s="45">
        <v>-6.981948657058315E-2</v>
      </c>
      <c r="J818" s="45">
        <v>-7.6451034426016418E-2</v>
      </c>
      <c r="K818" s="54"/>
      <c r="L818" s="54"/>
      <c r="M818" s="54"/>
      <c r="N818" s="54"/>
      <c r="O818" s="54"/>
      <c r="P818" s="55"/>
      <c r="Q818" s="56"/>
      <c r="R818" s="56"/>
      <c r="S818" s="56"/>
      <c r="T818" s="56"/>
    </row>
    <row r="819" spans="1:20" s="57" customFormat="1" x14ac:dyDescent="0.2">
      <c r="A819" s="52" t="s">
        <v>49</v>
      </c>
      <c r="B819" s="49" t="s">
        <v>74</v>
      </c>
      <c r="C819" s="61" t="s">
        <v>28</v>
      </c>
      <c r="D819" s="66" t="s">
        <v>26</v>
      </c>
      <c r="E819" s="66" t="s">
        <v>29</v>
      </c>
      <c r="F819" s="66">
        <v>450</v>
      </c>
      <c r="G819" s="67" t="str">
        <f t="shared" ref="G819:G842" si="30">C819&amp;D819&amp;E819&amp;F819</f>
        <v>1235001450</v>
      </c>
      <c r="H819" s="62" t="str">
        <f t="shared" si="29"/>
        <v>MB1235001450</v>
      </c>
      <c r="I819" s="124">
        <v>-6.0568460384788823E-2</v>
      </c>
      <c r="J819" s="63">
        <v>-4.0656102443864639E-2</v>
      </c>
      <c r="K819" s="56"/>
      <c r="L819" s="56"/>
      <c r="M819" s="56"/>
      <c r="N819" s="56"/>
      <c r="O819" s="56"/>
      <c r="P819" s="58"/>
      <c r="Q819" s="56"/>
      <c r="R819" s="56"/>
      <c r="S819" s="56"/>
      <c r="T819" s="56"/>
    </row>
    <row r="820" spans="1:20" s="57" customFormat="1" x14ac:dyDescent="0.2">
      <c r="A820" s="52"/>
      <c r="B820" s="49" t="s">
        <v>74</v>
      </c>
      <c r="C820" s="61" t="s">
        <v>29</v>
      </c>
      <c r="D820" s="66" t="s">
        <v>26</v>
      </c>
      <c r="E820" s="66" t="s">
        <v>30</v>
      </c>
      <c r="F820" s="66">
        <v>450</v>
      </c>
      <c r="G820" s="67" t="str">
        <f t="shared" si="30"/>
        <v>0135002450</v>
      </c>
      <c r="H820" s="62" t="str">
        <f t="shared" si="29"/>
        <v>MB0135002450</v>
      </c>
      <c r="I820" s="124">
        <v>2.8863661556737672E-2</v>
      </c>
      <c r="J820" s="63">
        <v>-7.9362169191659064E-4</v>
      </c>
      <c r="K820" s="56"/>
      <c r="L820" s="56"/>
      <c r="M820" s="56"/>
      <c r="N820" s="56"/>
      <c r="O820" s="56"/>
      <c r="P820" s="58"/>
      <c r="Q820" s="56"/>
      <c r="R820" s="56"/>
      <c r="S820" s="56"/>
      <c r="T820" s="56"/>
    </row>
    <row r="821" spans="1:20" s="57" customFormat="1" x14ac:dyDescent="0.2">
      <c r="A821" s="52"/>
      <c r="B821" s="68" t="s">
        <v>74</v>
      </c>
      <c r="C821" s="62" t="s">
        <v>30</v>
      </c>
      <c r="D821" s="67" t="s">
        <v>26</v>
      </c>
      <c r="E821" s="67" t="s">
        <v>31</v>
      </c>
      <c r="F821" s="67">
        <v>450</v>
      </c>
      <c r="G821" s="67" t="str">
        <f t="shared" si="30"/>
        <v>0235003450</v>
      </c>
      <c r="H821" s="62" t="str">
        <f t="shared" si="29"/>
        <v>MB0235003450</v>
      </c>
      <c r="I821" s="124">
        <v>4.5195898733899992E-4</v>
      </c>
      <c r="J821" s="63">
        <v>-1.8845838762699352E-2</v>
      </c>
      <c r="K821" s="56"/>
      <c r="L821" s="56"/>
      <c r="M821" s="56"/>
      <c r="N821" s="56"/>
      <c r="O821" s="56"/>
      <c r="P821" s="58"/>
      <c r="Q821" s="56"/>
      <c r="R821" s="56"/>
      <c r="S821" s="56"/>
      <c r="T821" s="56"/>
    </row>
    <row r="822" spans="1:20" s="57" customFormat="1" x14ac:dyDescent="0.2">
      <c r="A822" s="52"/>
      <c r="B822" s="68" t="s">
        <v>74</v>
      </c>
      <c r="C822" s="62" t="s">
        <v>31</v>
      </c>
      <c r="D822" s="67" t="s">
        <v>26</v>
      </c>
      <c r="E822" s="67" t="s">
        <v>32</v>
      </c>
      <c r="F822" s="67">
        <v>450</v>
      </c>
      <c r="G822" s="67" t="str">
        <f t="shared" si="30"/>
        <v>0335004450</v>
      </c>
      <c r="H822" s="62" t="str">
        <f t="shared" si="29"/>
        <v>MB0335004450</v>
      </c>
      <c r="I822" s="124">
        <v>-2.5506175757355958E-2</v>
      </c>
      <c r="J822" s="63">
        <v>-3.1101905529263417E-2</v>
      </c>
      <c r="K822" s="56"/>
      <c r="L822" s="56"/>
      <c r="M822" s="56"/>
      <c r="N822" s="56"/>
      <c r="O822" s="56"/>
      <c r="P822" s="58"/>
      <c r="Q822" s="56"/>
      <c r="R822" s="56"/>
      <c r="S822" s="56"/>
      <c r="T822" s="56"/>
    </row>
    <row r="823" spans="1:20" s="57" customFormat="1" x14ac:dyDescent="0.2">
      <c r="A823" s="52"/>
      <c r="B823" s="68" t="s">
        <v>74</v>
      </c>
      <c r="C823" s="62" t="s">
        <v>32</v>
      </c>
      <c r="D823" s="67" t="s">
        <v>26</v>
      </c>
      <c r="E823" s="67" t="s">
        <v>33</v>
      </c>
      <c r="F823" s="67">
        <v>450</v>
      </c>
      <c r="G823" s="67" t="str">
        <f t="shared" si="30"/>
        <v>0435005450</v>
      </c>
      <c r="H823" s="62" t="str">
        <f t="shared" si="29"/>
        <v>MB0435005450</v>
      </c>
      <c r="I823" s="124">
        <v>-1.3097349276825524E-2</v>
      </c>
      <c r="J823" s="63">
        <v>-3.5290082116914243E-2</v>
      </c>
      <c r="K823" s="56"/>
      <c r="L823" s="56"/>
      <c r="M823" s="56"/>
      <c r="N823" s="56"/>
      <c r="O823" s="56"/>
      <c r="P823" s="58"/>
      <c r="Q823" s="56"/>
      <c r="R823" s="56"/>
      <c r="S823" s="56"/>
      <c r="T823" s="56"/>
    </row>
    <row r="824" spans="1:20" s="57" customFormat="1" x14ac:dyDescent="0.2">
      <c r="A824" s="52"/>
      <c r="B824" s="68" t="s">
        <v>74</v>
      </c>
      <c r="C824" s="62" t="s">
        <v>33</v>
      </c>
      <c r="D824" s="67" t="s">
        <v>26</v>
      </c>
      <c r="E824" s="67" t="s">
        <v>34</v>
      </c>
      <c r="F824" s="67">
        <v>450</v>
      </c>
      <c r="G824" s="67" t="str">
        <f t="shared" si="30"/>
        <v>0535006450</v>
      </c>
      <c r="H824" s="62" t="str">
        <f t="shared" si="29"/>
        <v>MB0535006450</v>
      </c>
      <c r="I824" s="124">
        <v>-5.3517206477311952E-2</v>
      </c>
      <c r="J824" s="63">
        <v>-6.9097946950973183E-2</v>
      </c>
      <c r="K824" s="56"/>
      <c r="L824" s="56"/>
      <c r="M824" s="56"/>
      <c r="N824" s="56"/>
      <c r="O824" s="56"/>
      <c r="P824" s="58"/>
      <c r="Q824" s="56"/>
      <c r="R824" s="56"/>
      <c r="S824" s="56"/>
      <c r="T824" s="56"/>
    </row>
    <row r="825" spans="1:20" s="57" customFormat="1" x14ac:dyDescent="0.2">
      <c r="A825" s="52"/>
      <c r="B825" s="68" t="s">
        <v>74</v>
      </c>
      <c r="C825" s="62" t="s">
        <v>34</v>
      </c>
      <c r="D825" s="67" t="s">
        <v>26</v>
      </c>
      <c r="E825" s="67" t="s">
        <v>35</v>
      </c>
      <c r="F825" s="67">
        <v>450</v>
      </c>
      <c r="G825" s="67" t="str">
        <f t="shared" si="30"/>
        <v>0635007450</v>
      </c>
      <c r="H825" s="62" t="str">
        <f t="shared" si="29"/>
        <v>MB0635007450</v>
      </c>
      <c r="I825" s="124">
        <v>-6.4596598957012748E-3</v>
      </c>
      <c r="J825" s="63">
        <v>-3.0441400304415112E-3</v>
      </c>
      <c r="K825" s="56"/>
      <c r="L825" s="56"/>
      <c r="M825" s="56"/>
      <c r="N825" s="56"/>
      <c r="O825" s="56"/>
      <c r="P825" s="58"/>
      <c r="Q825" s="56"/>
      <c r="R825" s="56"/>
      <c r="S825" s="56"/>
      <c r="T825" s="56"/>
    </row>
    <row r="826" spans="1:20" s="57" customFormat="1" x14ac:dyDescent="0.2">
      <c r="A826" s="52"/>
      <c r="B826" s="68" t="s">
        <v>74</v>
      </c>
      <c r="C826" s="62" t="s">
        <v>35</v>
      </c>
      <c r="D826" s="67" t="s">
        <v>26</v>
      </c>
      <c r="E826" s="67" t="s">
        <v>36</v>
      </c>
      <c r="F826" s="67">
        <v>450</v>
      </c>
      <c r="G826" s="67" t="str">
        <f t="shared" si="30"/>
        <v>0735008450</v>
      </c>
      <c r="H826" s="62" t="str">
        <f t="shared" si="29"/>
        <v>MB0735008450</v>
      </c>
      <c r="I826" s="124">
        <v>5.4021842735541649E-2</v>
      </c>
      <c r="J826" s="63">
        <v>1.5771028037383283E-2</v>
      </c>
      <c r="K826" s="56"/>
      <c r="L826" s="56"/>
      <c r="M826" s="56"/>
      <c r="N826" s="56"/>
      <c r="O826" s="56"/>
      <c r="P826" s="58"/>
      <c r="Q826" s="56"/>
      <c r="R826" s="56"/>
      <c r="S826" s="56"/>
      <c r="T826" s="56"/>
    </row>
    <row r="827" spans="1:20" s="57" customFormat="1" x14ac:dyDescent="0.2">
      <c r="A827" s="52"/>
      <c r="B827" s="68" t="s">
        <v>74</v>
      </c>
      <c r="C827" s="62" t="s">
        <v>36</v>
      </c>
      <c r="D827" s="67" t="s">
        <v>26</v>
      </c>
      <c r="E827" s="67" t="s">
        <v>37</v>
      </c>
      <c r="F827" s="67">
        <v>450</v>
      </c>
      <c r="G827" s="67" t="str">
        <f t="shared" si="30"/>
        <v>0835009450</v>
      </c>
      <c r="H827" s="62" t="str">
        <f t="shared" si="29"/>
        <v>MB0835009450</v>
      </c>
      <c r="I827" s="124">
        <v>4.1973961620542698E-2</v>
      </c>
      <c r="J827" s="63">
        <v>-5.237020316027019E-3</v>
      </c>
      <c r="K827" s="56"/>
      <c r="L827" s="56"/>
      <c r="M827" s="56"/>
      <c r="N827" s="56"/>
      <c r="O827" s="56"/>
      <c r="P827" s="58"/>
      <c r="Q827" s="56"/>
      <c r="R827" s="56"/>
      <c r="S827" s="56"/>
      <c r="T827" s="56"/>
    </row>
    <row r="828" spans="1:20" s="57" customFormat="1" x14ac:dyDescent="0.2">
      <c r="A828" s="52"/>
      <c r="B828" s="68" t="s">
        <v>74</v>
      </c>
      <c r="C828" s="62" t="s">
        <v>37</v>
      </c>
      <c r="D828" s="67" t="s">
        <v>26</v>
      </c>
      <c r="E828" s="67" t="s">
        <v>25</v>
      </c>
      <c r="F828" s="67">
        <v>450</v>
      </c>
      <c r="G828" s="67" t="str">
        <f t="shared" si="30"/>
        <v>0935010450</v>
      </c>
      <c r="H828" s="62" t="str">
        <f t="shared" si="29"/>
        <v>MB0935010450</v>
      </c>
      <c r="I828" s="124">
        <v>-2.73575116195219E-2</v>
      </c>
      <c r="J828" s="63">
        <v>2.3144016068472607E-4</v>
      </c>
      <c r="K828" s="56"/>
      <c r="L828" s="56"/>
      <c r="M828" s="56"/>
      <c r="N828" s="56"/>
      <c r="O828" s="56"/>
      <c r="P828" s="58"/>
      <c r="Q828" s="56"/>
      <c r="R828" s="56"/>
      <c r="S828" s="56"/>
      <c r="T828" s="56"/>
    </row>
    <row r="829" spans="1:20" s="57" customFormat="1" x14ac:dyDescent="0.2">
      <c r="A829" s="52"/>
      <c r="B829" s="68" t="s">
        <v>74</v>
      </c>
      <c r="C829" s="62" t="s">
        <v>25</v>
      </c>
      <c r="D829" s="67" t="s">
        <v>26</v>
      </c>
      <c r="E829" s="67" t="s">
        <v>27</v>
      </c>
      <c r="F829" s="67">
        <v>450</v>
      </c>
      <c r="G829" s="67" t="str">
        <f t="shared" si="30"/>
        <v>1035011450</v>
      </c>
      <c r="H829" s="62" t="str">
        <f t="shared" si="29"/>
        <v>MB1035011450</v>
      </c>
      <c r="I829" s="124">
        <v>-3.1490933854220603E-2</v>
      </c>
      <c r="J829" s="63">
        <v>-3.8886060280755586E-2</v>
      </c>
      <c r="K829" s="56"/>
      <c r="L829" s="56"/>
      <c r="M829" s="56"/>
      <c r="N829" s="56"/>
      <c r="O829" s="56"/>
      <c r="P829" s="58"/>
      <c r="Q829" s="56"/>
      <c r="R829" s="56"/>
      <c r="S829" s="56"/>
      <c r="T829" s="56"/>
    </row>
    <row r="830" spans="1:20" s="57" customFormat="1" x14ac:dyDescent="0.2">
      <c r="A830" s="52"/>
      <c r="B830" s="68" t="s">
        <v>74</v>
      </c>
      <c r="C830" s="62" t="s">
        <v>27</v>
      </c>
      <c r="D830" s="67" t="s">
        <v>26</v>
      </c>
      <c r="E830" s="67" t="s">
        <v>28</v>
      </c>
      <c r="F830" s="67">
        <v>450</v>
      </c>
      <c r="G830" s="67" t="str">
        <f t="shared" si="30"/>
        <v>1135012450</v>
      </c>
      <c r="H830" s="62" t="str">
        <f t="shared" si="29"/>
        <v>MB1135012450</v>
      </c>
      <c r="I830" s="124">
        <v>-4.9396250341907845E-2</v>
      </c>
      <c r="J830" s="63">
        <v>-6.2121738332936348E-2</v>
      </c>
      <c r="K830" s="56"/>
      <c r="L830" s="56"/>
      <c r="M830" s="56"/>
      <c r="N830" s="56"/>
      <c r="O830" s="56"/>
      <c r="P830" s="58"/>
      <c r="Q830" s="56"/>
      <c r="R830" s="56"/>
      <c r="S830" s="56"/>
      <c r="T830" s="56"/>
    </row>
    <row r="831" spans="1:20" s="57" customFormat="1" x14ac:dyDescent="0.2">
      <c r="A831" s="43"/>
      <c r="B831" s="44" t="s">
        <v>74</v>
      </c>
      <c r="C831" s="60" t="s">
        <v>28</v>
      </c>
      <c r="D831" s="65">
        <v>450</v>
      </c>
      <c r="E831" s="65" t="s">
        <v>29</v>
      </c>
      <c r="F831" s="65">
        <v>550</v>
      </c>
      <c r="G831" s="65" t="str">
        <f t="shared" si="30"/>
        <v>1245001550</v>
      </c>
      <c r="H831" s="60" t="str">
        <f t="shared" si="29"/>
        <v>MB1245001550</v>
      </c>
      <c r="I831" s="45">
        <v>-7.2448824750068724E-2</v>
      </c>
      <c r="J831" s="45">
        <v>-5.0644696854088234E-2</v>
      </c>
      <c r="K831" s="54"/>
      <c r="L831" s="54"/>
      <c r="M831" s="54"/>
      <c r="N831" s="54"/>
      <c r="O831" s="54"/>
      <c r="P831" s="55"/>
      <c r="Q831" s="56"/>
      <c r="R831" s="56"/>
      <c r="S831" s="56"/>
      <c r="T831" s="56"/>
    </row>
    <row r="832" spans="1:20" s="57" customFormat="1" x14ac:dyDescent="0.2">
      <c r="A832" s="43"/>
      <c r="B832" s="44" t="s">
        <v>74</v>
      </c>
      <c r="C832" s="60" t="s">
        <v>29</v>
      </c>
      <c r="D832" s="65">
        <v>450</v>
      </c>
      <c r="E832" s="65" t="s">
        <v>30</v>
      </c>
      <c r="F832" s="65">
        <v>550</v>
      </c>
      <c r="G832" s="65" t="str">
        <f t="shared" si="30"/>
        <v>0145002550</v>
      </c>
      <c r="H832" s="60" t="str">
        <f t="shared" si="29"/>
        <v>MB0145002550</v>
      </c>
      <c r="I832" s="45">
        <v>-2.075967844896779E-2</v>
      </c>
      <c r="J832" s="45">
        <v>-1.3136737061068059E-2</v>
      </c>
      <c r="K832" s="54"/>
      <c r="L832" s="54"/>
      <c r="M832" s="54"/>
      <c r="N832" s="54"/>
      <c r="O832" s="54"/>
      <c r="P832" s="55"/>
      <c r="Q832" s="56"/>
      <c r="R832" s="56"/>
      <c r="S832" s="56"/>
      <c r="T832" s="56"/>
    </row>
    <row r="833" spans="1:20" s="57" customFormat="1" x14ac:dyDescent="0.2">
      <c r="A833" s="43"/>
      <c r="B833" s="44" t="s">
        <v>74</v>
      </c>
      <c r="C833" s="60" t="s">
        <v>30</v>
      </c>
      <c r="D833" s="65">
        <v>450</v>
      </c>
      <c r="E833" s="65" t="s">
        <v>31</v>
      </c>
      <c r="F833" s="65">
        <v>550</v>
      </c>
      <c r="G833" s="65" t="str">
        <f t="shared" si="30"/>
        <v>0245003550</v>
      </c>
      <c r="H833" s="60" t="str">
        <f t="shared" si="29"/>
        <v>MB0245003550</v>
      </c>
      <c r="I833" s="45">
        <v>-1.6703649774600281E-2</v>
      </c>
      <c r="J833" s="45">
        <v>-3.5979534228913243E-2</v>
      </c>
      <c r="K833" s="54"/>
      <c r="L833" s="54"/>
      <c r="M833" s="54"/>
      <c r="N833" s="54"/>
      <c r="O833" s="54"/>
      <c r="P833" s="55"/>
      <c r="Q833" s="56"/>
      <c r="R833" s="56"/>
      <c r="S833" s="56"/>
      <c r="T833" s="56"/>
    </row>
    <row r="834" spans="1:20" s="57" customFormat="1" x14ac:dyDescent="0.2">
      <c r="A834" s="43"/>
      <c r="B834" s="44" t="s">
        <v>74</v>
      </c>
      <c r="C834" s="60" t="s">
        <v>31</v>
      </c>
      <c r="D834" s="65">
        <v>450</v>
      </c>
      <c r="E834" s="65" t="s">
        <v>32</v>
      </c>
      <c r="F834" s="65">
        <v>550</v>
      </c>
      <c r="G834" s="65" t="str">
        <f t="shared" si="30"/>
        <v>0345004550</v>
      </c>
      <c r="H834" s="60" t="str">
        <f t="shared" ref="H834:H897" si="31">B834&amp;G834</f>
        <v>MB0345004550</v>
      </c>
      <c r="I834" s="45">
        <v>-2.9845329404996446E-2</v>
      </c>
      <c r="J834" s="45">
        <v>-4.2666715717492809E-2</v>
      </c>
      <c r="K834" s="54"/>
      <c r="L834" s="54"/>
      <c r="M834" s="54"/>
      <c r="N834" s="54"/>
      <c r="O834" s="54"/>
      <c r="P834" s="55"/>
      <c r="Q834" s="56"/>
      <c r="R834" s="56"/>
      <c r="S834" s="56"/>
      <c r="T834" s="56"/>
    </row>
    <row r="835" spans="1:20" s="57" customFormat="1" x14ac:dyDescent="0.2">
      <c r="A835" s="43"/>
      <c r="B835" s="44" t="s">
        <v>74</v>
      </c>
      <c r="C835" s="60" t="s">
        <v>32</v>
      </c>
      <c r="D835" s="65">
        <v>450</v>
      </c>
      <c r="E835" s="65" t="s">
        <v>33</v>
      </c>
      <c r="F835" s="65">
        <v>550</v>
      </c>
      <c r="G835" s="65" t="str">
        <f t="shared" si="30"/>
        <v>0445005550</v>
      </c>
      <c r="H835" s="60" t="str">
        <f t="shared" si="31"/>
        <v>MB0445005550</v>
      </c>
      <c r="I835" s="45">
        <v>-3.3104462719894798E-2</v>
      </c>
      <c r="J835" s="45">
        <v>-5.2331691616410755E-2</v>
      </c>
      <c r="K835" s="54"/>
      <c r="L835" s="54"/>
      <c r="M835" s="54"/>
      <c r="N835" s="54"/>
      <c r="O835" s="54"/>
      <c r="P835" s="55"/>
      <c r="Q835" s="56"/>
      <c r="R835" s="56"/>
      <c r="S835" s="56"/>
      <c r="T835" s="56"/>
    </row>
    <row r="836" spans="1:20" s="57" customFormat="1" x14ac:dyDescent="0.2">
      <c r="A836" s="43"/>
      <c r="B836" s="44" t="s">
        <v>74</v>
      </c>
      <c r="C836" s="60" t="s">
        <v>33</v>
      </c>
      <c r="D836" s="65">
        <v>450</v>
      </c>
      <c r="E836" s="65" t="s">
        <v>34</v>
      </c>
      <c r="F836" s="65">
        <v>550</v>
      </c>
      <c r="G836" s="65" t="str">
        <f t="shared" si="30"/>
        <v>0545006550</v>
      </c>
      <c r="H836" s="60" t="str">
        <f t="shared" si="31"/>
        <v>MB0545006550</v>
      </c>
      <c r="I836" s="45">
        <v>-5.3704582802256075E-2</v>
      </c>
      <c r="J836" s="45">
        <v>-6.4502074269232781E-2</v>
      </c>
      <c r="K836" s="54"/>
      <c r="L836" s="54"/>
      <c r="M836" s="54"/>
      <c r="N836" s="54"/>
      <c r="O836" s="54"/>
      <c r="P836" s="55"/>
      <c r="Q836" s="56"/>
      <c r="R836" s="56"/>
      <c r="S836" s="56"/>
      <c r="T836" s="56"/>
    </row>
    <row r="837" spans="1:20" s="57" customFormat="1" x14ac:dyDescent="0.2">
      <c r="A837" s="43"/>
      <c r="B837" s="44" t="s">
        <v>74</v>
      </c>
      <c r="C837" s="60" t="s">
        <v>34</v>
      </c>
      <c r="D837" s="65">
        <v>450</v>
      </c>
      <c r="E837" s="65" t="s">
        <v>35</v>
      </c>
      <c r="F837" s="65">
        <v>550</v>
      </c>
      <c r="G837" s="65" t="str">
        <f t="shared" si="30"/>
        <v>0645007550</v>
      </c>
      <c r="H837" s="60" t="str">
        <f t="shared" si="31"/>
        <v>MB0645007550</v>
      </c>
      <c r="I837" s="45">
        <v>-1.0281501623244689E-2</v>
      </c>
      <c r="J837" s="45">
        <v>5.9995208316190318E-3</v>
      </c>
      <c r="K837" s="54"/>
      <c r="L837" s="54"/>
      <c r="M837" s="54"/>
      <c r="N837" s="54"/>
      <c r="O837" s="54"/>
      <c r="P837" s="55"/>
      <c r="Q837" s="56"/>
      <c r="R837" s="56"/>
      <c r="S837" s="56"/>
      <c r="T837" s="56"/>
    </row>
    <row r="838" spans="1:20" s="57" customFormat="1" x14ac:dyDescent="0.2">
      <c r="A838" s="43"/>
      <c r="B838" s="44" t="s">
        <v>74</v>
      </c>
      <c r="C838" s="60" t="s">
        <v>35</v>
      </c>
      <c r="D838" s="65">
        <v>450</v>
      </c>
      <c r="E838" s="65" t="s">
        <v>36</v>
      </c>
      <c r="F838" s="65">
        <v>550</v>
      </c>
      <c r="G838" s="65" t="str">
        <f t="shared" si="30"/>
        <v>0745008550</v>
      </c>
      <c r="H838" s="60" t="str">
        <f t="shared" si="31"/>
        <v>MB0745008550</v>
      </c>
      <c r="I838" s="45">
        <v>-9.9225480627542582E-3</v>
      </c>
      <c r="J838" s="45">
        <v>-3.7786259541984446E-2</v>
      </c>
      <c r="K838" s="54"/>
      <c r="L838" s="54"/>
      <c r="M838" s="54"/>
      <c r="N838" s="54"/>
      <c r="O838" s="54"/>
      <c r="P838" s="55"/>
      <c r="Q838" s="56"/>
      <c r="R838" s="56"/>
      <c r="S838" s="56"/>
      <c r="T838" s="56"/>
    </row>
    <row r="839" spans="1:20" s="57" customFormat="1" x14ac:dyDescent="0.2">
      <c r="A839" s="43"/>
      <c r="B839" s="44" t="s">
        <v>74</v>
      </c>
      <c r="C839" s="60" t="s">
        <v>36</v>
      </c>
      <c r="D839" s="65">
        <v>450</v>
      </c>
      <c r="E839" s="65" t="s">
        <v>37</v>
      </c>
      <c r="F839" s="65">
        <v>550</v>
      </c>
      <c r="G839" s="65" t="str">
        <f t="shared" si="30"/>
        <v>0845009550</v>
      </c>
      <c r="H839" s="60" t="str">
        <f t="shared" si="31"/>
        <v>MB0845009550</v>
      </c>
      <c r="I839" s="45">
        <v>-7.9349574288295841E-3</v>
      </c>
      <c r="J839" s="45">
        <v>-2.1104565357446564E-2</v>
      </c>
      <c r="K839" s="54"/>
      <c r="L839" s="54"/>
      <c r="M839" s="54"/>
      <c r="N839" s="54"/>
      <c r="O839" s="54"/>
      <c r="P839" s="55"/>
      <c r="Q839" s="56"/>
      <c r="R839" s="56"/>
      <c r="S839" s="56"/>
      <c r="T839" s="56"/>
    </row>
    <row r="840" spans="1:20" s="57" customFormat="1" x14ac:dyDescent="0.2">
      <c r="A840" s="43"/>
      <c r="B840" s="44" t="s">
        <v>74</v>
      </c>
      <c r="C840" s="60" t="s">
        <v>37</v>
      </c>
      <c r="D840" s="65">
        <v>450</v>
      </c>
      <c r="E840" s="65" t="s">
        <v>25</v>
      </c>
      <c r="F840" s="65">
        <v>550</v>
      </c>
      <c r="G840" s="65" t="str">
        <f t="shared" si="30"/>
        <v>0945010550</v>
      </c>
      <c r="H840" s="60" t="str">
        <f t="shared" si="31"/>
        <v>MB0945010550</v>
      </c>
      <c r="I840" s="45">
        <v>-5.2829526305157005E-2</v>
      </c>
      <c r="J840" s="45">
        <v>-3.1549137336096766E-2</v>
      </c>
      <c r="K840" s="54"/>
      <c r="L840" s="54"/>
      <c r="M840" s="54"/>
      <c r="N840" s="54"/>
      <c r="O840" s="54"/>
      <c r="P840" s="55"/>
      <c r="Q840" s="56"/>
      <c r="R840" s="56"/>
      <c r="S840" s="56"/>
      <c r="T840" s="56"/>
    </row>
    <row r="841" spans="1:20" s="57" customFormat="1" x14ac:dyDescent="0.2">
      <c r="A841" s="43"/>
      <c r="B841" s="44" t="s">
        <v>74</v>
      </c>
      <c r="C841" s="60" t="s">
        <v>25</v>
      </c>
      <c r="D841" s="65">
        <v>450</v>
      </c>
      <c r="E841" s="65" t="s">
        <v>27</v>
      </c>
      <c r="F841" s="65">
        <v>550</v>
      </c>
      <c r="G841" s="65" t="str">
        <f t="shared" si="30"/>
        <v>1045011550</v>
      </c>
      <c r="H841" s="60" t="str">
        <f t="shared" si="31"/>
        <v>MB1045011550</v>
      </c>
      <c r="I841" s="45">
        <v>-6.3512673421066992E-2</v>
      </c>
      <c r="J841" s="45">
        <v>-6.8549901404005145E-2</v>
      </c>
      <c r="K841" s="54"/>
      <c r="L841" s="54"/>
      <c r="M841" s="54"/>
      <c r="N841" s="54"/>
      <c r="O841" s="54"/>
      <c r="P841" s="55"/>
      <c r="Q841" s="56"/>
      <c r="R841" s="56"/>
      <c r="S841" s="56"/>
      <c r="T841" s="56"/>
    </row>
    <row r="842" spans="1:20" s="57" customFormat="1" x14ac:dyDescent="0.2">
      <c r="A842" s="43"/>
      <c r="B842" s="44" t="s">
        <v>74</v>
      </c>
      <c r="C842" s="60" t="s">
        <v>27</v>
      </c>
      <c r="D842" s="65">
        <v>450</v>
      </c>
      <c r="E842" s="65" t="s">
        <v>28</v>
      </c>
      <c r="F842" s="65">
        <v>550</v>
      </c>
      <c r="G842" s="65" t="str">
        <f t="shared" si="30"/>
        <v>1145012550</v>
      </c>
      <c r="H842" s="60" t="str">
        <f t="shared" si="31"/>
        <v>MB1145012550</v>
      </c>
      <c r="I842" s="45">
        <v>-7.3722440269976972E-2</v>
      </c>
      <c r="J842" s="45">
        <v>-7.7782921614734352E-2</v>
      </c>
      <c r="K842" s="54"/>
      <c r="L842" s="54"/>
      <c r="M842" s="54"/>
      <c r="N842" s="54"/>
      <c r="O842" s="54"/>
      <c r="P842" s="55"/>
      <c r="Q842" s="56"/>
      <c r="R842" s="56"/>
      <c r="S842" s="56"/>
      <c r="T842" s="56"/>
    </row>
    <row r="843" spans="1:20" s="57" customFormat="1" x14ac:dyDescent="0.2">
      <c r="A843" s="52"/>
      <c r="B843" s="68" t="s">
        <v>74</v>
      </c>
      <c r="C843" s="62" t="s">
        <v>28</v>
      </c>
      <c r="D843" s="67">
        <v>550</v>
      </c>
      <c r="E843" s="67" t="s">
        <v>29</v>
      </c>
      <c r="F843" s="67">
        <v>650</v>
      </c>
      <c r="G843" s="67" t="str">
        <f>C843&amp;D843&amp;E843&amp;F843</f>
        <v>1255001650</v>
      </c>
      <c r="H843" s="62" t="str">
        <f t="shared" si="31"/>
        <v>MB1255001650</v>
      </c>
      <c r="I843" s="63">
        <v>-7.1689662243308305E-2</v>
      </c>
      <c r="J843" s="63">
        <v>-4.9896870091110032E-2</v>
      </c>
      <c r="K843" s="56"/>
      <c r="L843" s="56"/>
      <c r="M843" s="56"/>
      <c r="N843" s="56"/>
      <c r="O843" s="56"/>
      <c r="P843" s="58"/>
      <c r="Q843" s="56"/>
      <c r="R843" s="56"/>
      <c r="S843" s="56"/>
      <c r="T843" s="56"/>
    </row>
    <row r="844" spans="1:20" s="57" customFormat="1" x14ac:dyDescent="0.2">
      <c r="A844" s="52"/>
      <c r="B844" s="68" t="s">
        <v>74</v>
      </c>
      <c r="C844" s="62" t="s">
        <v>29</v>
      </c>
      <c r="D844" s="67">
        <v>550</v>
      </c>
      <c r="E844" s="67" t="s">
        <v>30</v>
      </c>
      <c r="F844" s="67">
        <v>650</v>
      </c>
      <c r="G844" s="67" t="str">
        <f t="shared" ref="G844:G853" si="32">C844&amp;D844&amp;E844&amp;F844</f>
        <v>0155002650</v>
      </c>
      <c r="H844" s="62" t="str">
        <f t="shared" si="31"/>
        <v>MB0155002650</v>
      </c>
      <c r="I844" s="63">
        <v>-3.9286895737333391E-2</v>
      </c>
      <c r="J844" s="63">
        <v>-2.5564036058014116E-2</v>
      </c>
      <c r="K844" s="56"/>
      <c r="L844" s="56"/>
      <c r="M844" s="56"/>
      <c r="N844" s="56"/>
      <c r="O844" s="56"/>
      <c r="P844" s="58"/>
      <c r="Q844" s="56"/>
      <c r="R844" s="56"/>
      <c r="S844" s="56"/>
      <c r="T844" s="56"/>
    </row>
    <row r="845" spans="1:20" s="57" customFormat="1" x14ac:dyDescent="0.2">
      <c r="A845" s="52"/>
      <c r="B845" s="68" t="s">
        <v>74</v>
      </c>
      <c r="C845" s="62" t="s">
        <v>30</v>
      </c>
      <c r="D845" s="67">
        <v>550</v>
      </c>
      <c r="E845" s="67" t="s">
        <v>31</v>
      </c>
      <c r="F845" s="67">
        <v>650</v>
      </c>
      <c r="G845" s="67" t="str">
        <f t="shared" si="32"/>
        <v>0255003650</v>
      </c>
      <c r="H845" s="62" t="str">
        <f t="shared" si="31"/>
        <v>MB0255003650</v>
      </c>
      <c r="I845" s="63">
        <v>-4.2176821055183632E-2</v>
      </c>
      <c r="J845" s="63">
        <v>-5.4966144424079967E-2</v>
      </c>
      <c r="K845" s="56"/>
      <c r="L845" s="56"/>
      <c r="M845" s="56"/>
      <c r="N845" s="56"/>
      <c r="O845" s="56"/>
      <c r="P845" s="58"/>
      <c r="Q845" s="56"/>
      <c r="R845" s="56"/>
      <c r="S845" s="56"/>
      <c r="T845" s="56"/>
    </row>
    <row r="846" spans="1:20" s="57" customFormat="1" x14ac:dyDescent="0.2">
      <c r="A846" s="52"/>
      <c r="B846" s="68" t="s">
        <v>74</v>
      </c>
      <c r="C846" s="62" t="s">
        <v>31</v>
      </c>
      <c r="D846" s="67">
        <v>550</v>
      </c>
      <c r="E846" s="67" t="s">
        <v>32</v>
      </c>
      <c r="F846" s="67">
        <v>650</v>
      </c>
      <c r="G846" s="67" t="str">
        <f t="shared" si="32"/>
        <v>0355004650</v>
      </c>
      <c r="H846" s="62" t="str">
        <f t="shared" si="31"/>
        <v>MB0355004650</v>
      </c>
      <c r="I846" s="63">
        <v>-4.9199410038559356E-2</v>
      </c>
      <c r="J846" s="63">
        <v>-6.2572142006974737E-2</v>
      </c>
      <c r="K846" s="56"/>
      <c r="L846" s="56"/>
      <c r="M846" s="56"/>
      <c r="N846" s="56"/>
      <c r="O846" s="56"/>
      <c r="P846" s="58"/>
      <c r="Q846" s="56"/>
      <c r="R846" s="56"/>
      <c r="S846" s="56"/>
      <c r="T846" s="56"/>
    </row>
    <row r="847" spans="1:20" s="57" customFormat="1" x14ac:dyDescent="0.2">
      <c r="A847" s="52"/>
      <c r="B847" s="68" t="s">
        <v>74</v>
      </c>
      <c r="C847" s="62" t="s">
        <v>32</v>
      </c>
      <c r="D847" s="67">
        <v>550</v>
      </c>
      <c r="E847" s="67" t="s">
        <v>33</v>
      </c>
      <c r="F847" s="67">
        <v>650</v>
      </c>
      <c r="G847" s="67" t="str">
        <f t="shared" si="32"/>
        <v>0455005650</v>
      </c>
      <c r="H847" s="62" t="str">
        <f t="shared" si="31"/>
        <v>MB0455005650</v>
      </c>
      <c r="I847" s="63">
        <v>-5.9227524158450173E-2</v>
      </c>
      <c r="J847" s="63">
        <v>-7.3539289628966248E-2</v>
      </c>
      <c r="K847" s="56"/>
      <c r="L847" s="56"/>
      <c r="M847" s="56"/>
      <c r="N847" s="56"/>
      <c r="O847" s="56"/>
      <c r="P847" s="58"/>
      <c r="Q847" s="56"/>
      <c r="R847" s="56"/>
      <c r="S847" s="56"/>
      <c r="T847" s="56"/>
    </row>
    <row r="848" spans="1:20" s="57" customFormat="1" x14ac:dyDescent="0.2">
      <c r="A848" s="52"/>
      <c r="B848" s="68" t="s">
        <v>74</v>
      </c>
      <c r="C848" s="62" t="s">
        <v>33</v>
      </c>
      <c r="D848" s="67">
        <v>550</v>
      </c>
      <c r="E848" s="67" t="s">
        <v>34</v>
      </c>
      <c r="F848" s="67">
        <v>650</v>
      </c>
      <c r="G848" s="67" t="str">
        <f t="shared" si="32"/>
        <v>0555006650</v>
      </c>
      <c r="H848" s="62" t="str">
        <f t="shared" si="31"/>
        <v>MB0555006650</v>
      </c>
      <c r="I848" s="63">
        <v>-7.3815847803686579E-2</v>
      </c>
      <c r="J848" s="63">
        <v>-7.5961760736154946E-2</v>
      </c>
      <c r="K848" s="56"/>
      <c r="L848" s="56"/>
      <c r="M848" s="56"/>
      <c r="N848" s="56"/>
      <c r="O848" s="56"/>
      <c r="P848" s="58"/>
      <c r="Q848" s="56"/>
      <c r="R848" s="56"/>
      <c r="S848" s="56"/>
      <c r="T848" s="56"/>
    </row>
    <row r="849" spans="1:20" s="57" customFormat="1" x14ac:dyDescent="0.2">
      <c r="A849" s="52"/>
      <c r="B849" s="68" t="s">
        <v>74</v>
      </c>
      <c r="C849" s="62" t="s">
        <v>34</v>
      </c>
      <c r="D849" s="67">
        <v>550</v>
      </c>
      <c r="E849" s="67" t="s">
        <v>35</v>
      </c>
      <c r="F849" s="67">
        <v>650</v>
      </c>
      <c r="G849" s="67" t="str">
        <f t="shared" si="32"/>
        <v>0655007650</v>
      </c>
      <c r="H849" s="62" t="str">
        <f t="shared" si="31"/>
        <v>MB0655007650</v>
      </c>
      <c r="I849" s="63">
        <v>-2.8374570564366954E-2</v>
      </c>
      <c r="J849" s="63">
        <v>-9.8154222522031098E-3</v>
      </c>
      <c r="K849" s="56"/>
      <c r="L849" s="56"/>
      <c r="M849" s="56"/>
      <c r="N849" s="56"/>
      <c r="O849" s="56"/>
      <c r="P849" s="58"/>
      <c r="Q849" s="56"/>
      <c r="R849" s="56"/>
      <c r="S849" s="56"/>
      <c r="T849" s="56"/>
    </row>
    <row r="850" spans="1:20" s="57" customFormat="1" x14ac:dyDescent="0.2">
      <c r="A850" s="52"/>
      <c r="B850" s="68" t="s">
        <v>74</v>
      </c>
      <c r="C850" s="62" t="s">
        <v>35</v>
      </c>
      <c r="D850" s="67">
        <v>550</v>
      </c>
      <c r="E850" s="67" t="s">
        <v>36</v>
      </c>
      <c r="F850" s="67">
        <v>650</v>
      </c>
      <c r="G850" s="67" t="str">
        <f t="shared" si="32"/>
        <v>0755008650</v>
      </c>
      <c r="H850" s="62" t="str">
        <f t="shared" si="31"/>
        <v>MB0755008650</v>
      </c>
      <c r="I850" s="63">
        <v>-1.7630269898207929E-2</v>
      </c>
      <c r="J850" s="63">
        <v>-1.47035676872459E-2</v>
      </c>
      <c r="K850" s="56"/>
      <c r="L850" s="56"/>
      <c r="M850" s="56"/>
      <c r="N850" s="56"/>
      <c r="O850" s="56"/>
      <c r="P850" s="58"/>
      <c r="Q850" s="56"/>
      <c r="R850" s="56"/>
      <c r="S850" s="56"/>
      <c r="T850" s="56"/>
    </row>
    <row r="851" spans="1:20" s="57" customFormat="1" x14ac:dyDescent="0.2">
      <c r="A851" s="52"/>
      <c r="B851" s="68" t="s">
        <v>74</v>
      </c>
      <c r="C851" s="62" t="s">
        <v>36</v>
      </c>
      <c r="D851" s="67">
        <v>550</v>
      </c>
      <c r="E851" s="67" t="s">
        <v>37</v>
      </c>
      <c r="F851" s="67">
        <v>650</v>
      </c>
      <c r="G851" s="67" t="str">
        <f t="shared" si="32"/>
        <v>0855009650</v>
      </c>
      <c r="H851" s="62" t="str">
        <f t="shared" si="31"/>
        <v>MB0855009650</v>
      </c>
      <c r="I851" s="63">
        <v>-1.5623548240637896E-2</v>
      </c>
      <c r="J851" s="63">
        <v>-1.9341590023668309E-2</v>
      </c>
      <c r="K851" s="56"/>
      <c r="L851" s="56"/>
      <c r="M851" s="56"/>
      <c r="N851" s="56"/>
      <c r="O851" s="56"/>
      <c r="P851" s="58"/>
      <c r="Q851" s="56"/>
      <c r="R851" s="56"/>
      <c r="S851" s="56"/>
      <c r="T851" s="56"/>
    </row>
    <row r="852" spans="1:20" s="57" customFormat="1" x14ac:dyDescent="0.2">
      <c r="A852" s="52"/>
      <c r="B852" s="68" t="s">
        <v>74</v>
      </c>
      <c r="C852" s="62" t="s">
        <v>37</v>
      </c>
      <c r="D852" s="67">
        <v>550</v>
      </c>
      <c r="E852" s="67" t="s">
        <v>25</v>
      </c>
      <c r="F852" s="67">
        <v>650</v>
      </c>
      <c r="G852" s="67" t="str">
        <f t="shared" si="32"/>
        <v>0955010650</v>
      </c>
      <c r="H852" s="62" t="str">
        <f t="shared" si="31"/>
        <v>MB0955010650</v>
      </c>
      <c r="I852" s="63">
        <v>-6.7033209100549357E-2</v>
      </c>
      <c r="J852" s="63">
        <v>-4.1455847098980203E-2</v>
      </c>
      <c r="K852" s="56"/>
      <c r="L852" s="56"/>
      <c r="M852" s="56"/>
      <c r="N852" s="56"/>
      <c r="O852" s="56"/>
      <c r="P852" s="58"/>
      <c r="Q852" s="56"/>
      <c r="R852" s="56"/>
      <c r="S852" s="56"/>
      <c r="T852" s="56"/>
    </row>
    <row r="853" spans="1:20" s="57" customFormat="1" x14ac:dyDescent="0.2">
      <c r="A853" s="52"/>
      <c r="B853" s="68" t="s">
        <v>74</v>
      </c>
      <c r="C853" s="62" t="s">
        <v>25</v>
      </c>
      <c r="D853" s="67">
        <v>550</v>
      </c>
      <c r="E853" s="67" t="s">
        <v>27</v>
      </c>
      <c r="F853" s="67">
        <v>650</v>
      </c>
      <c r="G853" s="67" t="str">
        <f t="shared" si="32"/>
        <v>1055011650</v>
      </c>
      <c r="H853" s="62" t="str">
        <f t="shared" si="31"/>
        <v>MB1055011650</v>
      </c>
      <c r="I853" s="63">
        <v>-6.7439583065935019E-2</v>
      </c>
      <c r="J853" s="63">
        <v>-6.3498834112858032E-2</v>
      </c>
      <c r="K853" s="56"/>
      <c r="L853" s="56"/>
      <c r="M853" s="56"/>
      <c r="N853" s="56"/>
      <c r="O853" s="56"/>
      <c r="P853" s="58"/>
      <c r="Q853" s="56"/>
      <c r="R853" s="56"/>
      <c r="S853" s="56"/>
      <c r="T853" s="56"/>
    </row>
    <row r="854" spans="1:20" s="57" customFormat="1" ht="12" customHeight="1" x14ac:dyDescent="0.2">
      <c r="A854" s="52"/>
      <c r="B854" s="68" t="s">
        <v>74</v>
      </c>
      <c r="C854" s="62" t="s">
        <v>27</v>
      </c>
      <c r="D854" s="67">
        <v>550</v>
      </c>
      <c r="E854" s="67" t="s">
        <v>28</v>
      </c>
      <c r="F854" s="67">
        <v>650</v>
      </c>
      <c r="G854" s="67" t="str">
        <f>C854&amp;D854&amp;E854&amp;F854</f>
        <v>1155012650</v>
      </c>
      <c r="H854" s="62" t="str">
        <f t="shared" si="31"/>
        <v>MB1155012650</v>
      </c>
      <c r="I854" s="63">
        <v>-7.3392872662207329E-2</v>
      </c>
      <c r="J854" s="63">
        <v>-7.053989496085597E-2</v>
      </c>
      <c r="K854" s="56"/>
      <c r="L854" s="56"/>
      <c r="M854" s="56"/>
      <c r="N854" s="56"/>
      <c r="O854" s="56"/>
      <c r="P854" s="58"/>
      <c r="Q854" s="56"/>
      <c r="R854" s="56"/>
      <c r="S854" s="56"/>
      <c r="T854" s="56"/>
    </row>
    <row r="855" spans="1:20" s="57" customFormat="1" x14ac:dyDescent="0.2">
      <c r="A855" s="43" t="s">
        <v>50</v>
      </c>
      <c r="B855" s="44" t="s">
        <v>74</v>
      </c>
      <c r="C855" s="65">
        <v>11</v>
      </c>
      <c r="D855" s="65">
        <v>350</v>
      </c>
      <c r="E855" s="60" t="s">
        <v>29</v>
      </c>
      <c r="F855" s="65">
        <v>450</v>
      </c>
      <c r="G855" s="60" t="str">
        <f t="shared" ref="G855:G918" si="33">C855&amp;D855&amp;E855&amp;F855</f>
        <v>1135001450</v>
      </c>
      <c r="H855" s="60" t="str">
        <f t="shared" si="31"/>
        <v>MB1135001450</v>
      </c>
      <c r="I855" s="45">
        <v>-7.1876163168968679E-2</v>
      </c>
      <c r="J855" s="45">
        <v>-5.7747524298864115E-2</v>
      </c>
      <c r="K855" s="54"/>
      <c r="L855" s="54"/>
      <c r="M855" s="54"/>
      <c r="N855" s="54"/>
      <c r="O855" s="54"/>
      <c r="P855" s="55"/>
      <c r="Q855" s="56"/>
      <c r="R855" s="56"/>
      <c r="S855" s="56"/>
      <c r="T855" s="56"/>
    </row>
    <row r="856" spans="1:20" s="57" customFormat="1" x14ac:dyDescent="0.2">
      <c r="A856" s="43"/>
      <c r="B856" s="44" t="s">
        <v>74</v>
      </c>
      <c r="C856" s="60" t="s">
        <v>28</v>
      </c>
      <c r="D856" s="65">
        <v>350</v>
      </c>
      <c r="E856" s="60" t="s">
        <v>30</v>
      </c>
      <c r="F856" s="65">
        <v>450</v>
      </c>
      <c r="G856" s="60" t="str">
        <f t="shared" si="33"/>
        <v>1235002450</v>
      </c>
      <c r="H856" s="60" t="str">
        <f t="shared" si="31"/>
        <v>MB1235002450</v>
      </c>
      <c r="I856" s="45">
        <v>-3.3623258946527568E-2</v>
      </c>
      <c r="J856" s="45">
        <v>2.7414169506191797E-3</v>
      </c>
      <c r="K856" s="54"/>
      <c r="L856" s="54"/>
      <c r="M856" s="54"/>
      <c r="N856" s="54"/>
      <c r="O856" s="54"/>
      <c r="P856" s="55"/>
      <c r="Q856" s="56"/>
      <c r="R856" s="56"/>
      <c r="S856" s="56"/>
      <c r="T856" s="56"/>
    </row>
    <row r="857" spans="1:20" s="57" customFormat="1" x14ac:dyDescent="0.2">
      <c r="A857" s="43"/>
      <c r="B857" s="44" t="s">
        <v>74</v>
      </c>
      <c r="C857" s="60" t="s">
        <v>29</v>
      </c>
      <c r="D857" s="65">
        <v>350</v>
      </c>
      <c r="E857" s="60" t="s">
        <v>31</v>
      </c>
      <c r="F857" s="65">
        <v>450</v>
      </c>
      <c r="G857" s="60" t="str">
        <f t="shared" si="33"/>
        <v>0135003450</v>
      </c>
      <c r="H857" s="60" t="str">
        <f t="shared" si="31"/>
        <v>MB0135003450</v>
      </c>
      <c r="I857" s="45">
        <v>1.6098003256903297E-2</v>
      </c>
      <c r="J857" s="45">
        <v>4.9804495420961324E-3</v>
      </c>
      <c r="K857" s="54"/>
      <c r="L857" s="54"/>
      <c r="M857" s="54"/>
      <c r="N857" s="54"/>
      <c r="O857" s="54"/>
      <c r="P857" s="55"/>
      <c r="Q857" s="56"/>
      <c r="R857" s="56"/>
      <c r="S857" s="56"/>
      <c r="T857" s="56"/>
    </row>
    <row r="858" spans="1:20" s="57" customFormat="1" x14ac:dyDescent="0.2">
      <c r="A858" s="43"/>
      <c r="B858" s="44" t="s">
        <v>74</v>
      </c>
      <c r="C858" s="60" t="s">
        <v>30</v>
      </c>
      <c r="D858" s="65">
        <v>350</v>
      </c>
      <c r="E858" s="60" t="s">
        <v>32</v>
      </c>
      <c r="F858" s="65">
        <v>450</v>
      </c>
      <c r="G858" s="60" t="str">
        <f t="shared" si="33"/>
        <v>0235004450</v>
      </c>
      <c r="H858" s="60" t="str">
        <f t="shared" si="31"/>
        <v>MB0235004450</v>
      </c>
      <c r="I858" s="45">
        <v>8.7963971481767411E-4</v>
      </c>
      <c r="J858" s="45">
        <v>-2.1428129720784644E-2</v>
      </c>
      <c r="K858" s="54"/>
      <c r="L858" s="54"/>
      <c r="M858" s="54"/>
      <c r="N858" s="54"/>
      <c r="O858" s="54"/>
      <c r="P858" s="55"/>
      <c r="Q858" s="56"/>
      <c r="R858" s="56"/>
      <c r="S858" s="56"/>
      <c r="T858" s="56"/>
    </row>
    <row r="859" spans="1:20" s="57" customFormat="1" x14ac:dyDescent="0.2">
      <c r="A859" s="43"/>
      <c r="B859" s="44" t="s">
        <v>74</v>
      </c>
      <c r="C859" s="60" t="s">
        <v>31</v>
      </c>
      <c r="D859" s="65">
        <v>350</v>
      </c>
      <c r="E859" s="60" t="s">
        <v>33</v>
      </c>
      <c r="F859" s="65">
        <v>450</v>
      </c>
      <c r="G859" s="60" t="str">
        <f t="shared" si="33"/>
        <v>0335005450</v>
      </c>
      <c r="H859" s="60" t="str">
        <f t="shared" si="31"/>
        <v>MB0335005450</v>
      </c>
      <c r="I859" s="45">
        <v>-2.6920332511631111E-2</v>
      </c>
      <c r="J859" s="45">
        <v>-4.6535184969208207E-2</v>
      </c>
      <c r="K859" s="54"/>
      <c r="L859" s="54"/>
      <c r="M859" s="54"/>
      <c r="N859" s="54"/>
      <c r="O859" s="54"/>
      <c r="P859" s="55"/>
      <c r="Q859" s="56"/>
      <c r="R859" s="56"/>
      <c r="S859" s="56"/>
      <c r="T859" s="56"/>
    </row>
    <row r="860" spans="1:20" s="57" customFormat="1" x14ac:dyDescent="0.2">
      <c r="A860" s="43"/>
      <c r="B860" s="44" t="s">
        <v>74</v>
      </c>
      <c r="C860" s="60" t="s">
        <v>32</v>
      </c>
      <c r="D860" s="65">
        <v>350</v>
      </c>
      <c r="E860" s="60" t="s">
        <v>34</v>
      </c>
      <c r="F860" s="65">
        <v>450</v>
      </c>
      <c r="G860" s="60" t="str">
        <f t="shared" si="33"/>
        <v>0435006450</v>
      </c>
      <c r="H860" s="60" t="str">
        <f t="shared" si="31"/>
        <v>MB0435006450</v>
      </c>
      <c r="I860" s="45">
        <v>-3.0988064513156301E-2</v>
      </c>
      <c r="J860" s="45">
        <v>-6.8932659064266155E-2</v>
      </c>
      <c r="K860" s="54"/>
      <c r="L860" s="54"/>
      <c r="M860" s="54"/>
      <c r="N860" s="54"/>
      <c r="O860" s="54"/>
      <c r="P860" s="55"/>
      <c r="Q860" s="56"/>
      <c r="R860" s="56"/>
      <c r="S860" s="56"/>
      <c r="T860" s="56"/>
    </row>
    <row r="861" spans="1:20" s="57" customFormat="1" x14ac:dyDescent="0.2">
      <c r="A861" s="43"/>
      <c r="B861" s="44" t="s">
        <v>74</v>
      </c>
      <c r="C861" s="60" t="s">
        <v>33</v>
      </c>
      <c r="D861" s="65">
        <v>350</v>
      </c>
      <c r="E861" s="60" t="s">
        <v>35</v>
      </c>
      <c r="F861" s="65">
        <v>450</v>
      </c>
      <c r="G861" s="60" t="str">
        <f t="shared" si="33"/>
        <v>0535007450</v>
      </c>
      <c r="H861" s="60" t="str">
        <f t="shared" si="31"/>
        <v>MB0535007450</v>
      </c>
      <c r="I861" s="45">
        <v>-5.6761101197244868E-2</v>
      </c>
      <c r="J861" s="45">
        <v>-0.12491649966599871</v>
      </c>
      <c r="K861" s="54"/>
      <c r="L861" s="54"/>
      <c r="M861" s="54"/>
      <c r="N861" s="54"/>
      <c r="O861" s="54"/>
      <c r="P861" s="55"/>
      <c r="Q861" s="56"/>
      <c r="R861" s="56"/>
      <c r="S861" s="56"/>
      <c r="T861" s="56"/>
    </row>
    <row r="862" spans="1:20" s="57" customFormat="1" x14ac:dyDescent="0.2">
      <c r="A862" s="43"/>
      <c r="B862" s="44" t="s">
        <v>74</v>
      </c>
      <c r="C862" s="60" t="s">
        <v>34</v>
      </c>
      <c r="D862" s="65">
        <v>350</v>
      </c>
      <c r="E862" s="60" t="s">
        <v>36</v>
      </c>
      <c r="F862" s="65">
        <v>450</v>
      </c>
      <c r="G862" s="60" t="str">
        <f t="shared" si="33"/>
        <v>0635008450</v>
      </c>
      <c r="H862" s="60" t="str">
        <f t="shared" si="31"/>
        <v>MB0635008450</v>
      </c>
      <c r="I862" s="45">
        <v>3.5831842560855552E-2</v>
      </c>
      <c r="J862" s="45">
        <v>1.3620528574836921E-2</v>
      </c>
      <c r="K862" s="54"/>
      <c r="L862" s="54"/>
      <c r="M862" s="54"/>
      <c r="N862" s="54"/>
      <c r="O862" s="54"/>
      <c r="P862" s="55"/>
      <c r="Q862" s="56"/>
      <c r="R862" s="56"/>
      <c r="S862" s="56"/>
      <c r="T862" s="56"/>
    </row>
    <row r="863" spans="1:20" s="57" customFormat="1" x14ac:dyDescent="0.2">
      <c r="A863" s="43"/>
      <c r="B863" s="44" t="s">
        <v>74</v>
      </c>
      <c r="C863" s="60" t="s">
        <v>35</v>
      </c>
      <c r="D863" s="65">
        <v>350</v>
      </c>
      <c r="E863" s="60" t="s">
        <v>37</v>
      </c>
      <c r="F863" s="65">
        <v>450</v>
      </c>
      <c r="G863" s="60" t="str">
        <f t="shared" si="33"/>
        <v>0735009450</v>
      </c>
      <c r="H863" s="60" t="str">
        <f t="shared" si="31"/>
        <v>MB0735009450</v>
      </c>
      <c r="I863" s="45">
        <v>8.8742539401805723E-2</v>
      </c>
      <c r="J863" s="45">
        <v>2.9626168224299088E-2</v>
      </c>
      <c r="K863" s="54"/>
      <c r="L863" s="54"/>
      <c r="M863" s="54"/>
      <c r="N863" s="54"/>
      <c r="O863" s="54"/>
      <c r="P863" s="55"/>
      <c r="Q863" s="56"/>
      <c r="R863" s="56"/>
      <c r="S863" s="56"/>
      <c r="T863" s="56"/>
    </row>
    <row r="864" spans="1:20" s="57" customFormat="1" x14ac:dyDescent="0.2">
      <c r="A864" s="43"/>
      <c r="B864" s="44" t="s">
        <v>74</v>
      </c>
      <c r="C864" s="60" t="s">
        <v>36</v>
      </c>
      <c r="D864" s="65">
        <v>350</v>
      </c>
      <c r="E864" s="60" t="s">
        <v>25</v>
      </c>
      <c r="F864" s="65">
        <v>450</v>
      </c>
      <c r="G864" s="60" t="str">
        <f t="shared" si="33"/>
        <v>0835010450</v>
      </c>
      <c r="H864" s="60" t="str">
        <f t="shared" si="31"/>
        <v>MB0835010450</v>
      </c>
      <c r="I864" s="45">
        <v>3.2205899127555282E-2</v>
      </c>
      <c r="J864" s="45">
        <v>-5.5680963130171346E-3</v>
      </c>
      <c r="K864" s="54"/>
      <c r="L864" s="54"/>
      <c r="M864" s="54"/>
      <c r="N864" s="54"/>
      <c r="O864" s="54"/>
      <c r="P864" s="55"/>
      <c r="Q864" s="56"/>
      <c r="R864" s="56"/>
      <c r="S864" s="56"/>
      <c r="T864" s="56"/>
    </row>
    <row r="865" spans="1:20" s="57" customFormat="1" x14ac:dyDescent="0.2">
      <c r="A865" s="43"/>
      <c r="B865" s="44" t="s">
        <v>74</v>
      </c>
      <c r="C865" s="60" t="s">
        <v>37</v>
      </c>
      <c r="D865" s="65">
        <v>350</v>
      </c>
      <c r="E865" s="60" t="s">
        <v>27</v>
      </c>
      <c r="F865" s="65">
        <v>450</v>
      </c>
      <c r="G865" s="60" t="str">
        <f t="shared" si="33"/>
        <v>0935011450</v>
      </c>
      <c r="H865" s="60" t="str">
        <f t="shared" si="31"/>
        <v>MB0935011450</v>
      </c>
      <c r="I865" s="45">
        <v>-1.938804046401028E-2</v>
      </c>
      <c r="J865" s="45">
        <v>1.6150208526964673E-2</v>
      </c>
      <c r="K865" s="54"/>
      <c r="L865" s="54"/>
      <c r="M865" s="54"/>
      <c r="N865" s="54"/>
      <c r="O865" s="54"/>
      <c r="P865" s="55"/>
      <c r="Q865" s="56"/>
      <c r="R865" s="56"/>
      <c r="S865" s="56"/>
      <c r="T865" s="56"/>
    </row>
    <row r="866" spans="1:20" s="57" customFormat="1" x14ac:dyDescent="0.2">
      <c r="A866" s="43"/>
      <c r="B866" s="44" t="s">
        <v>74</v>
      </c>
      <c r="C866" s="60" t="s">
        <v>25</v>
      </c>
      <c r="D866" s="65">
        <v>350</v>
      </c>
      <c r="E866" s="60" t="s">
        <v>28</v>
      </c>
      <c r="F866" s="65">
        <v>450</v>
      </c>
      <c r="G866" s="60" t="str">
        <f t="shared" si="33"/>
        <v>1035012450</v>
      </c>
      <c r="H866" s="60" t="str">
        <f t="shared" si="31"/>
        <v>MB1035012450</v>
      </c>
      <c r="I866" s="45">
        <v>-3.8605477074820725E-2</v>
      </c>
      <c r="J866" s="45">
        <v>-3.7998598476579513E-2</v>
      </c>
      <c r="K866" s="54"/>
      <c r="L866" s="54"/>
      <c r="M866" s="54"/>
      <c r="N866" s="54"/>
      <c r="O866" s="54"/>
      <c r="P866" s="55"/>
      <c r="Q866" s="56"/>
      <c r="R866" s="56"/>
      <c r="S866" s="56"/>
      <c r="T866" s="56"/>
    </row>
    <row r="867" spans="1:20" s="57" customFormat="1" x14ac:dyDescent="0.2">
      <c r="A867" s="52"/>
      <c r="B867" s="68" t="s">
        <v>74</v>
      </c>
      <c r="C867" s="67">
        <v>11</v>
      </c>
      <c r="D867" s="67">
        <v>450</v>
      </c>
      <c r="E867" s="62" t="s">
        <v>29</v>
      </c>
      <c r="F867" s="67">
        <v>550</v>
      </c>
      <c r="G867" s="62" t="str">
        <f t="shared" si="33"/>
        <v>1145001550</v>
      </c>
      <c r="H867" s="62" t="str">
        <f t="shared" si="31"/>
        <v>MB1145001550</v>
      </c>
      <c r="I867" s="63">
        <v>-8.5574409231254089E-2</v>
      </c>
      <c r="J867" s="63">
        <v>-6.7059342985694353E-2</v>
      </c>
      <c r="K867" s="56"/>
      <c r="L867" s="56"/>
      <c r="M867" s="56"/>
      <c r="N867" s="56"/>
      <c r="O867" s="56"/>
      <c r="P867" s="58"/>
      <c r="Q867" s="56"/>
      <c r="R867" s="56"/>
      <c r="S867" s="56"/>
      <c r="T867" s="56"/>
    </row>
    <row r="868" spans="1:20" s="57" customFormat="1" x14ac:dyDescent="0.2">
      <c r="A868" s="52"/>
      <c r="B868" s="68" t="s">
        <v>74</v>
      </c>
      <c r="C868" s="67" t="s">
        <v>28</v>
      </c>
      <c r="D868" s="67">
        <v>450</v>
      </c>
      <c r="E868" s="62" t="s">
        <v>30</v>
      </c>
      <c r="F868" s="67">
        <v>550</v>
      </c>
      <c r="G868" s="62" t="str">
        <f t="shared" si="33"/>
        <v>1245002550</v>
      </c>
      <c r="H868" s="62" t="str">
        <f t="shared" si="31"/>
        <v>MB1245002550</v>
      </c>
      <c r="I868" s="63">
        <v>-3.961886174015504E-2</v>
      </c>
      <c r="J868" s="63">
        <v>-2.0685816736869755E-3</v>
      </c>
      <c r="K868" s="56"/>
      <c r="L868" s="56"/>
      <c r="M868" s="56"/>
      <c r="N868" s="56"/>
      <c r="O868" s="56"/>
      <c r="P868" s="58"/>
      <c r="Q868" s="56"/>
      <c r="R868" s="56"/>
      <c r="S868" s="56"/>
      <c r="T868" s="56"/>
    </row>
    <row r="869" spans="1:20" s="57" customFormat="1" x14ac:dyDescent="0.2">
      <c r="A869" s="52"/>
      <c r="B869" s="68" t="s">
        <v>74</v>
      </c>
      <c r="C869" s="67" t="s">
        <v>29</v>
      </c>
      <c r="D869" s="67">
        <v>450</v>
      </c>
      <c r="E869" s="62" t="s">
        <v>31</v>
      </c>
      <c r="F869" s="67">
        <v>550</v>
      </c>
      <c r="G869" s="62" t="str">
        <f t="shared" si="33"/>
        <v>0145003550</v>
      </c>
      <c r="H869" s="62" t="str">
        <f t="shared" si="31"/>
        <v>MB0145003550</v>
      </c>
      <c r="I869" s="63">
        <v>2.6248336982847122E-3</v>
      </c>
      <c r="J869" s="63">
        <v>7.2766994339189539E-3</v>
      </c>
      <c r="K869" s="56"/>
      <c r="L869" s="56"/>
      <c r="M869" s="56"/>
      <c r="N869" s="56"/>
      <c r="O869" s="56"/>
      <c r="P869" s="58"/>
      <c r="Q869" s="56"/>
      <c r="R869" s="56"/>
      <c r="S869" s="56"/>
      <c r="T869" s="56"/>
    </row>
    <row r="870" spans="1:20" s="57" customFormat="1" x14ac:dyDescent="0.2">
      <c r="A870" s="52"/>
      <c r="B870" s="68" t="s">
        <v>74</v>
      </c>
      <c r="C870" s="67" t="s">
        <v>30</v>
      </c>
      <c r="D870" s="67">
        <v>450</v>
      </c>
      <c r="E870" s="62" t="s">
        <v>32</v>
      </c>
      <c r="F870" s="67">
        <v>550</v>
      </c>
      <c r="G870" s="62" t="str">
        <f t="shared" si="33"/>
        <v>0245004550</v>
      </c>
      <c r="H870" s="62" t="str">
        <f t="shared" si="31"/>
        <v>MB0245004550</v>
      </c>
      <c r="I870" s="63">
        <v>-8.9063500246923891E-3</v>
      </c>
      <c r="J870" s="63">
        <v>-3.7194430823269523E-2</v>
      </c>
      <c r="K870" s="56"/>
      <c r="L870" s="56"/>
      <c r="M870" s="56"/>
      <c r="N870" s="56"/>
      <c r="O870" s="56"/>
      <c r="P870" s="58"/>
      <c r="Q870" s="56"/>
      <c r="R870" s="56"/>
      <c r="S870" s="56"/>
      <c r="T870" s="56"/>
    </row>
    <row r="871" spans="1:20" s="57" customFormat="1" x14ac:dyDescent="0.2">
      <c r="A871" s="52"/>
      <c r="B871" s="68" t="s">
        <v>74</v>
      </c>
      <c r="C871" s="67" t="s">
        <v>31</v>
      </c>
      <c r="D871" s="67">
        <v>450</v>
      </c>
      <c r="E871" s="62" t="s">
        <v>33</v>
      </c>
      <c r="F871" s="67">
        <v>550</v>
      </c>
      <c r="G871" s="62" t="str">
        <f t="shared" si="33"/>
        <v>0345005550</v>
      </c>
      <c r="H871" s="62" t="str">
        <f t="shared" si="31"/>
        <v>MB0345005550</v>
      </c>
      <c r="I871" s="63">
        <v>-3.6776724199178469E-2</v>
      </c>
      <c r="J871" s="63">
        <v>-5.8494536281467543E-2</v>
      </c>
      <c r="K871" s="56"/>
      <c r="L871" s="56"/>
      <c r="M871" s="56"/>
      <c r="N871" s="56"/>
      <c r="O871" s="56"/>
      <c r="P871" s="58"/>
      <c r="Q871" s="56"/>
      <c r="R871" s="56"/>
      <c r="S871" s="56"/>
      <c r="T871" s="56"/>
    </row>
    <row r="872" spans="1:20" s="57" customFormat="1" x14ac:dyDescent="0.2">
      <c r="A872" s="52"/>
      <c r="B872" s="68" t="s">
        <v>74</v>
      </c>
      <c r="C872" s="67" t="s">
        <v>32</v>
      </c>
      <c r="D872" s="67">
        <v>450</v>
      </c>
      <c r="E872" s="62" t="s">
        <v>34</v>
      </c>
      <c r="F872" s="67">
        <v>550</v>
      </c>
      <c r="G872" s="62" t="str">
        <f t="shared" si="33"/>
        <v>0445006550</v>
      </c>
      <c r="H872" s="62" t="str">
        <f t="shared" si="31"/>
        <v>MB0445006550</v>
      </c>
      <c r="I872" s="63">
        <v>-5.8906963940845214E-2</v>
      </c>
      <c r="J872" s="63">
        <v>-7.9574372841592494E-2</v>
      </c>
      <c r="K872" s="56"/>
      <c r="L872" s="56"/>
      <c r="M872" s="56"/>
      <c r="N872" s="56"/>
      <c r="O872" s="56"/>
      <c r="P872" s="58"/>
      <c r="Q872" s="56"/>
      <c r="R872" s="56"/>
      <c r="S872" s="56"/>
      <c r="T872" s="56"/>
    </row>
    <row r="873" spans="1:20" s="57" customFormat="1" x14ac:dyDescent="0.2">
      <c r="A873" s="52"/>
      <c r="B873" s="68" t="s">
        <v>74</v>
      </c>
      <c r="C873" s="67" t="s">
        <v>33</v>
      </c>
      <c r="D873" s="67">
        <v>450</v>
      </c>
      <c r="E873" s="62" t="s">
        <v>35</v>
      </c>
      <c r="F873" s="67">
        <v>550</v>
      </c>
      <c r="G873" s="62" t="str">
        <f t="shared" si="33"/>
        <v>0545007550</v>
      </c>
      <c r="H873" s="62" t="str">
        <f t="shared" si="31"/>
        <v>MB0545007550</v>
      </c>
      <c r="I873" s="63">
        <v>-4.7445211814963847E-2</v>
      </c>
      <c r="J873" s="63">
        <v>-6.0256267420511767E-2</v>
      </c>
      <c r="K873" s="56"/>
      <c r="L873" s="56"/>
      <c r="M873" s="56"/>
      <c r="N873" s="56"/>
      <c r="O873" s="56"/>
      <c r="P873" s="58"/>
      <c r="Q873" s="56"/>
      <c r="R873" s="56"/>
      <c r="S873" s="56"/>
      <c r="T873" s="56"/>
    </row>
    <row r="874" spans="1:20" s="57" customFormat="1" x14ac:dyDescent="0.2">
      <c r="A874" s="52"/>
      <c r="B874" s="68" t="s">
        <v>74</v>
      </c>
      <c r="C874" s="67" t="s">
        <v>34</v>
      </c>
      <c r="D874" s="67">
        <v>450</v>
      </c>
      <c r="E874" s="62" t="s">
        <v>36</v>
      </c>
      <c r="F874" s="67">
        <v>550</v>
      </c>
      <c r="G874" s="62" t="str">
        <f t="shared" si="33"/>
        <v>0645008550</v>
      </c>
      <c r="H874" s="62" t="str">
        <f t="shared" si="31"/>
        <v>MB0645008550</v>
      </c>
      <c r="I874" s="63">
        <v>-2.1574823085131856E-2</v>
      </c>
      <c r="J874" s="63">
        <v>-3.4050938078829043E-2</v>
      </c>
      <c r="K874" s="56"/>
      <c r="L874" s="56"/>
      <c r="M874" s="56"/>
      <c r="N874" s="56"/>
      <c r="O874" s="56"/>
      <c r="P874" s="58"/>
      <c r="Q874" s="56"/>
      <c r="R874" s="56"/>
      <c r="S874" s="56"/>
      <c r="T874" s="56"/>
    </row>
    <row r="875" spans="1:20" s="57" customFormat="1" x14ac:dyDescent="0.2">
      <c r="A875" s="52"/>
      <c r="B875" s="68" t="s">
        <v>74</v>
      </c>
      <c r="C875" s="67" t="s">
        <v>35</v>
      </c>
      <c r="D875" s="67">
        <v>450</v>
      </c>
      <c r="E875" s="62" t="s">
        <v>37</v>
      </c>
      <c r="F875" s="67">
        <v>550</v>
      </c>
      <c r="G875" s="62" t="str">
        <f t="shared" si="33"/>
        <v>0745009550</v>
      </c>
      <c r="H875" s="62" t="str">
        <f t="shared" si="31"/>
        <v>MB0745009550</v>
      </c>
      <c r="I875" s="63">
        <v>2.2429739040576085E-2</v>
      </c>
      <c r="J875" s="63">
        <v>-1.821374045801516E-2</v>
      </c>
      <c r="K875" s="56"/>
      <c r="L875" s="56"/>
      <c r="M875" s="56"/>
      <c r="N875" s="56"/>
      <c r="O875" s="56"/>
      <c r="P875" s="58"/>
      <c r="Q875" s="56"/>
      <c r="R875" s="56"/>
      <c r="S875" s="56"/>
      <c r="T875" s="56"/>
    </row>
    <row r="876" spans="1:20" s="57" customFormat="1" x14ac:dyDescent="0.2">
      <c r="A876" s="52"/>
      <c r="B876" s="68" t="s">
        <v>74</v>
      </c>
      <c r="C876" s="67" t="s">
        <v>36</v>
      </c>
      <c r="D876" s="67">
        <v>450</v>
      </c>
      <c r="E876" s="62" t="s">
        <v>25</v>
      </c>
      <c r="F876" s="67">
        <v>550</v>
      </c>
      <c r="G876" s="62" t="str">
        <f t="shared" si="33"/>
        <v>0845010550</v>
      </c>
      <c r="H876" s="62" t="str">
        <f t="shared" si="31"/>
        <v>MB0845010550</v>
      </c>
      <c r="I876" s="63">
        <v>-1.6546972147934141E-2</v>
      </c>
      <c r="J876" s="63">
        <v>-2.2026848472380678E-3</v>
      </c>
      <c r="K876" s="56"/>
      <c r="L876" s="56"/>
      <c r="M876" s="56"/>
      <c r="N876" s="56"/>
      <c r="O876" s="56"/>
      <c r="P876" s="58"/>
      <c r="Q876" s="56"/>
      <c r="R876" s="56"/>
      <c r="S876" s="56"/>
      <c r="T876" s="56"/>
    </row>
    <row r="877" spans="1:20" s="57" customFormat="1" x14ac:dyDescent="0.2">
      <c r="A877" s="52"/>
      <c r="B877" s="68" t="s">
        <v>74</v>
      </c>
      <c r="C877" s="67" t="s">
        <v>37</v>
      </c>
      <c r="D877" s="67">
        <v>450</v>
      </c>
      <c r="E877" s="62" t="s">
        <v>27</v>
      </c>
      <c r="F877" s="67">
        <v>550</v>
      </c>
      <c r="G877" s="62" t="str">
        <f t="shared" si="33"/>
        <v>0945011550</v>
      </c>
      <c r="H877" s="62" t="str">
        <f t="shared" si="31"/>
        <v>MB0945011550</v>
      </c>
      <c r="I877" s="63">
        <v>-4.6731284767368139E-2</v>
      </c>
      <c r="J877" s="63">
        <v>-2.220928724323825E-2</v>
      </c>
      <c r="K877" s="56"/>
      <c r="L877" s="56"/>
      <c r="M877" s="56"/>
      <c r="N877" s="56"/>
      <c r="O877" s="56"/>
      <c r="P877" s="58"/>
      <c r="Q877" s="56"/>
      <c r="R877" s="56"/>
      <c r="S877" s="56"/>
      <c r="T877" s="56"/>
    </row>
    <row r="878" spans="1:20" s="57" customFormat="1" x14ac:dyDescent="0.2">
      <c r="A878" s="52"/>
      <c r="B878" s="68" t="s">
        <v>74</v>
      </c>
      <c r="C878" s="67" t="s">
        <v>25</v>
      </c>
      <c r="D878" s="67">
        <v>450</v>
      </c>
      <c r="E878" s="62" t="s">
        <v>28</v>
      </c>
      <c r="F878" s="67">
        <v>550</v>
      </c>
      <c r="G878" s="62" t="str">
        <f t="shared" si="33"/>
        <v>1045012550</v>
      </c>
      <c r="H878" s="62" t="str">
        <f t="shared" si="31"/>
        <v>MB1045012550</v>
      </c>
      <c r="I878" s="63">
        <v>-6.6776354404938149E-2</v>
      </c>
      <c r="J878" s="63">
        <v>-6.3113331523068528E-2</v>
      </c>
      <c r="K878" s="56"/>
      <c r="L878" s="56"/>
      <c r="M878" s="56"/>
      <c r="N878" s="56"/>
      <c r="O878" s="56"/>
      <c r="P878" s="58"/>
      <c r="Q878" s="56"/>
      <c r="R878" s="56"/>
      <c r="S878" s="56"/>
      <c r="T878" s="56"/>
    </row>
    <row r="879" spans="1:20" s="57" customFormat="1" x14ac:dyDescent="0.2">
      <c r="A879" s="43"/>
      <c r="B879" s="44" t="s">
        <v>74</v>
      </c>
      <c r="C879" s="65">
        <v>11</v>
      </c>
      <c r="D879" s="65">
        <v>550</v>
      </c>
      <c r="E879" s="60" t="s">
        <v>29</v>
      </c>
      <c r="F879" s="65">
        <v>650</v>
      </c>
      <c r="G879" s="60" t="str">
        <f t="shared" si="33"/>
        <v>1155001650</v>
      </c>
      <c r="H879" s="60" t="str">
        <f t="shared" si="31"/>
        <v>MB1155001650</v>
      </c>
      <c r="I879" s="45">
        <v>-8.1844615500908047E-2</v>
      </c>
      <c r="J879" s="45">
        <v>-6.1121382068099028E-2</v>
      </c>
      <c r="K879" s="54"/>
      <c r="L879" s="54"/>
      <c r="M879" s="54"/>
      <c r="N879" s="54"/>
      <c r="O879" s="54"/>
      <c r="P879" s="55"/>
      <c r="Q879" s="56"/>
      <c r="R879" s="56"/>
      <c r="S879" s="56"/>
      <c r="T879" s="56"/>
    </row>
    <row r="880" spans="1:20" s="57" customFormat="1" x14ac:dyDescent="0.2">
      <c r="A880" s="43"/>
      <c r="B880" s="44" t="s">
        <v>74</v>
      </c>
      <c r="C880" s="65" t="s">
        <v>28</v>
      </c>
      <c r="D880" s="65">
        <v>550</v>
      </c>
      <c r="E880" s="60" t="s">
        <v>30</v>
      </c>
      <c r="F880" s="65">
        <v>650</v>
      </c>
      <c r="G880" s="60" t="str">
        <f t="shared" si="33"/>
        <v>1255002650</v>
      </c>
      <c r="H880" s="60" t="str">
        <f t="shared" si="31"/>
        <v>MB1255002650</v>
      </c>
      <c r="I880" s="45">
        <v>-4.4151977826289421E-2</v>
      </c>
      <c r="J880" s="45">
        <v>-4.1529887551714937E-3</v>
      </c>
      <c r="K880" s="54"/>
      <c r="L880" s="54"/>
      <c r="M880" s="54"/>
      <c r="N880" s="54"/>
      <c r="O880" s="54"/>
      <c r="P880" s="55"/>
      <c r="Q880" s="56"/>
      <c r="R880" s="56"/>
      <c r="S880" s="56"/>
      <c r="T880" s="56"/>
    </row>
    <row r="881" spans="1:20" s="57" customFormat="1" x14ac:dyDescent="0.2">
      <c r="A881" s="43"/>
      <c r="B881" s="44" t="s">
        <v>74</v>
      </c>
      <c r="C881" s="65" t="s">
        <v>29</v>
      </c>
      <c r="D881" s="65">
        <v>550</v>
      </c>
      <c r="E881" s="60" t="s">
        <v>31</v>
      </c>
      <c r="F881" s="65">
        <v>650</v>
      </c>
      <c r="G881" s="60" t="str">
        <f t="shared" si="33"/>
        <v>0155003650</v>
      </c>
      <c r="H881" s="60" t="str">
        <f t="shared" si="31"/>
        <v>MB0155003650</v>
      </c>
      <c r="I881" s="45">
        <v>-1.5260004953705908E-2</v>
      </c>
      <c r="J881" s="45">
        <v>-7.6147348101730742E-3</v>
      </c>
      <c r="K881" s="54"/>
      <c r="L881" s="54"/>
      <c r="M881" s="54"/>
      <c r="N881" s="54"/>
      <c r="O881" s="54"/>
      <c r="P881" s="55"/>
      <c r="Q881" s="56"/>
      <c r="R881" s="56"/>
      <c r="S881" s="56"/>
      <c r="T881" s="56"/>
    </row>
    <row r="882" spans="1:20" s="57" customFormat="1" x14ac:dyDescent="0.2">
      <c r="A882" s="43"/>
      <c r="B882" s="44" t="s">
        <v>74</v>
      </c>
      <c r="C882" s="65" t="s">
        <v>30</v>
      </c>
      <c r="D882" s="65">
        <v>550</v>
      </c>
      <c r="E882" s="60" t="s">
        <v>32</v>
      </c>
      <c r="F882" s="65">
        <v>650</v>
      </c>
      <c r="G882" s="60" t="str">
        <f t="shared" si="33"/>
        <v>0255004650</v>
      </c>
      <c r="H882" s="60" t="str">
        <f t="shared" si="31"/>
        <v>MB0255004650</v>
      </c>
      <c r="I882" s="45">
        <v>-2.1968947690275232E-2</v>
      </c>
      <c r="J882" s="45">
        <v>-4.3093015421621826E-2</v>
      </c>
      <c r="K882" s="54"/>
      <c r="L882" s="54"/>
      <c r="M882" s="54"/>
      <c r="N882" s="54"/>
      <c r="O882" s="54"/>
      <c r="P882" s="55"/>
      <c r="Q882" s="56"/>
      <c r="R882" s="56"/>
      <c r="S882" s="56"/>
      <c r="T882" s="56"/>
    </row>
    <row r="883" spans="1:20" s="57" customFormat="1" x14ac:dyDescent="0.2">
      <c r="A883" s="43"/>
      <c r="B883" s="44" t="s">
        <v>74</v>
      </c>
      <c r="C883" s="65" t="s">
        <v>31</v>
      </c>
      <c r="D883" s="65">
        <v>550</v>
      </c>
      <c r="E883" s="60" t="s">
        <v>33</v>
      </c>
      <c r="F883" s="65">
        <v>650</v>
      </c>
      <c r="G883" s="60" t="str">
        <f t="shared" si="33"/>
        <v>0355005650</v>
      </c>
      <c r="H883" s="60" t="str">
        <f t="shared" si="31"/>
        <v>MB0355005650</v>
      </c>
      <c r="I883" s="45">
        <v>-5.3379480922940911E-2</v>
      </c>
      <c r="J883" s="45">
        <v>-7.5448991399736778E-2</v>
      </c>
      <c r="K883" s="54"/>
      <c r="L883" s="54"/>
      <c r="M883" s="54"/>
      <c r="N883" s="54"/>
      <c r="O883" s="54"/>
      <c r="P883" s="55"/>
      <c r="Q883" s="56"/>
      <c r="R883" s="56"/>
      <c r="S883" s="56"/>
      <c r="T883" s="56"/>
    </row>
    <row r="884" spans="1:20" s="57" customFormat="1" x14ac:dyDescent="0.2">
      <c r="A884" s="43"/>
      <c r="B884" s="44" t="s">
        <v>74</v>
      </c>
      <c r="C884" s="65" t="s">
        <v>32</v>
      </c>
      <c r="D884" s="65">
        <v>550</v>
      </c>
      <c r="E884" s="60" t="s">
        <v>34</v>
      </c>
      <c r="F884" s="65">
        <v>650</v>
      </c>
      <c r="G884" s="60" t="str">
        <f t="shared" si="33"/>
        <v>0455006650</v>
      </c>
      <c r="H884" s="60" t="str">
        <f t="shared" si="31"/>
        <v>MB0455006650</v>
      </c>
      <c r="I884" s="45">
        <v>-7.9438196212691894E-2</v>
      </c>
      <c r="J884" s="45">
        <v>-9.0879066729118135E-2</v>
      </c>
      <c r="K884" s="54"/>
      <c r="L884" s="54"/>
      <c r="M884" s="54"/>
      <c r="N884" s="54"/>
      <c r="O884" s="54"/>
      <c r="P884" s="55"/>
      <c r="Q884" s="56"/>
      <c r="R884" s="56"/>
      <c r="S884" s="56"/>
      <c r="T884" s="56"/>
    </row>
    <row r="885" spans="1:20" s="57" customFormat="1" x14ac:dyDescent="0.2">
      <c r="A885" s="43"/>
      <c r="B885" s="44" t="s">
        <v>74</v>
      </c>
      <c r="C885" s="65" t="s">
        <v>33</v>
      </c>
      <c r="D885" s="65">
        <v>550</v>
      </c>
      <c r="E885" s="60" t="s">
        <v>35</v>
      </c>
      <c r="F885" s="65">
        <v>650</v>
      </c>
      <c r="G885" s="60" t="str">
        <f t="shared" si="33"/>
        <v>0555007650</v>
      </c>
      <c r="H885" s="60" t="str">
        <f t="shared" si="31"/>
        <v>MB0555007650</v>
      </c>
      <c r="I885" s="45">
        <v>-6.124456794250329E-2</v>
      </c>
      <c r="J885" s="45">
        <v>-6.2932022384392217E-2</v>
      </c>
      <c r="K885" s="54"/>
      <c r="L885" s="54"/>
      <c r="M885" s="54"/>
      <c r="N885" s="54"/>
      <c r="O885" s="54"/>
      <c r="P885" s="55"/>
      <c r="Q885" s="56"/>
      <c r="R885" s="56"/>
      <c r="S885" s="56"/>
      <c r="T885" s="56"/>
    </row>
    <row r="886" spans="1:20" s="57" customFormat="1" x14ac:dyDescent="0.2">
      <c r="A886" s="43"/>
      <c r="B886" s="44" t="s">
        <v>74</v>
      </c>
      <c r="C886" s="65" t="s">
        <v>34</v>
      </c>
      <c r="D886" s="65">
        <v>550</v>
      </c>
      <c r="E886" s="60" t="s">
        <v>36</v>
      </c>
      <c r="F886" s="65">
        <v>650</v>
      </c>
      <c r="G886" s="60" t="str">
        <f t="shared" si="33"/>
        <v>0655008650</v>
      </c>
      <c r="H886" s="60" t="str">
        <f t="shared" si="31"/>
        <v>MB0655008650</v>
      </c>
      <c r="I886" s="45">
        <v>-2.7259595284690775E-2</v>
      </c>
      <c r="J886" s="45">
        <v>-3.7085317864210099E-2</v>
      </c>
      <c r="K886" s="54"/>
      <c r="L886" s="54"/>
      <c r="M886" s="54"/>
      <c r="N886" s="54"/>
      <c r="O886" s="54"/>
      <c r="P886" s="55"/>
      <c r="Q886" s="56"/>
      <c r="R886" s="56"/>
      <c r="S886" s="56"/>
      <c r="T886" s="56"/>
    </row>
    <row r="887" spans="1:20" s="57" customFormat="1" x14ac:dyDescent="0.2">
      <c r="A887" s="43"/>
      <c r="B887" s="44" t="s">
        <v>74</v>
      </c>
      <c r="C887" s="65" t="s">
        <v>35</v>
      </c>
      <c r="D887" s="65">
        <v>550</v>
      </c>
      <c r="E887" s="60" t="s">
        <v>37</v>
      </c>
      <c r="F887" s="65">
        <v>650</v>
      </c>
      <c r="G887" s="60" t="str">
        <f t="shared" si="33"/>
        <v>0755009650</v>
      </c>
      <c r="H887" s="60" t="str">
        <f t="shared" si="31"/>
        <v>MB0755009650</v>
      </c>
      <c r="I887" s="45">
        <v>-7.842108130794492E-3</v>
      </c>
      <c r="J887" s="45">
        <v>-9.5410850200723374E-3</v>
      </c>
      <c r="K887" s="54"/>
      <c r="L887" s="54"/>
      <c r="M887" s="54"/>
      <c r="N887" s="54"/>
      <c r="O887" s="54"/>
      <c r="P887" s="55"/>
      <c r="Q887" s="56"/>
      <c r="R887" s="56"/>
      <c r="S887" s="56"/>
      <c r="T887" s="56"/>
    </row>
    <row r="888" spans="1:20" s="57" customFormat="1" x14ac:dyDescent="0.2">
      <c r="A888" s="43"/>
      <c r="B888" s="44" t="s">
        <v>74</v>
      </c>
      <c r="C888" s="65" t="s">
        <v>36</v>
      </c>
      <c r="D888" s="65">
        <v>550</v>
      </c>
      <c r="E888" s="60" t="s">
        <v>25</v>
      </c>
      <c r="F888" s="65">
        <v>650</v>
      </c>
      <c r="G888" s="60" t="str">
        <f t="shared" si="33"/>
        <v>0855010650</v>
      </c>
      <c r="H888" s="60" t="str">
        <f t="shared" si="31"/>
        <v>MB0855010650</v>
      </c>
      <c r="I888" s="45">
        <v>-3.6063548236606888E-2</v>
      </c>
      <c r="J888" s="45">
        <v>-1.4631595219391147E-2</v>
      </c>
      <c r="K888" s="54"/>
      <c r="L888" s="54"/>
      <c r="M888" s="54"/>
      <c r="N888" s="54"/>
      <c r="O888" s="54"/>
      <c r="P888" s="55"/>
      <c r="Q888" s="56"/>
      <c r="R888" s="56"/>
      <c r="S888" s="56"/>
      <c r="T888" s="56"/>
    </row>
    <row r="889" spans="1:20" s="57" customFormat="1" x14ac:dyDescent="0.2">
      <c r="A889" s="43"/>
      <c r="B889" s="44" t="s">
        <v>74</v>
      </c>
      <c r="C889" s="65" t="s">
        <v>37</v>
      </c>
      <c r="D889" s="65">
        <v>550</v>
      </c>
      <c r="E889" s="60" t="s">
        <v>27</v>
      </c>
      <c r="F889" s="65">
        <v>650</v>
      </c>
      <c r="G889" s="60" t="str">
        <f t="shared" si="33"/>
        <v>0955011650</v>
      </c>
      <c r="H889" s="60" t="str">
        <f t="shared" si="31"/>
        <v>MB0955011650</v>
      </c>
      <c r="I889" s="45">
        <v>-6.8366819406250917E-2</v>
      </c>
      <c r="J889" s="45">
        <v>-3.7409105759418713E-2</v>
      </c>
      <c r="K889" s="54"/>
      <c r="L889" s="54"/>
      <c r="M889" s="54"/>
      <c r="N889" s="54"/>
      <c r="O889" s="54"/>
      <c r="P889" s="55"/>
      <c r="Q889" s="56"/>
      <c r="R889" s="56"/>
      <c r="S889" s="56"/>
      <c r="T889" s="56"/>
    </row>
    <row r="890" spans="1:20" s="57" customFormat="1" x14ac:dyDescent="0.2">
      <c r="A890" s="43"/>
      <c r="B890" s="44" t="s">
        <v>74</v>
      </c>
      <c r="C890" s="65" t="s">
        <v>25</v>
      </c>
      <c r="D890" s="65">
        <v>550</v>
      </c>
      <c r="E890" s="60" t="s">
        <v>28</v>
      </c>
      <c r="F890" s="65">
        <v>650</v>
      </c>
      <c r="G890" s="60" t="str">
        <f t="shared" si="33"/>
        <v>1055012650</v>
      </c>
      <c r="H890" s="60" t="str">
        <f t="shared" si="31"/>
        <v>MB1055012650</v>
      </c>
      <c r="I890" s="45">
        <v>-6.8264397330045842E-2</v>
      </c>
      <c r="J890" s="45">
        <v>-6.1941709786038433E-2</v>
      </c>
      <c r="K890" s="54"/>
      <c r="L890" s="54"/>
      <c r="M890" s="54"/>
      <c r="N890" s="54"/>
      <c r="O890" s="54"/>
      <c r="P890" s="55"/>
      <c r="Q890" s="56"/>
      <c r="R890" s="56"/>
      <c r="S890" s="56"/>
      <c r="T890" s="56"/>
    </row>
    <row r="891" spans="1:20" s="57" customFormat="1" x14ac:dyDescent="0.2">
      <c r="A891" s="53" t="s">
        <v>51</v>
      </c>
      <c r="B891" s="68" t="s">
        <v>74</v>
      </c>
      <c r="C891" s="67">
        <v>11</v>
      </c>
      <c r="D891" s="67">
        <v>350</v>
      </c>
      <c r="E891" s="62" t="s">
        <v>29</v>
      </c>
      <c r="F891" s="67">
        <v>550</v>
      </c>
      <c r="G891" s="62" t="str">
        <f t="shared" si="33"/>
        <v>1135001550</v>
      </c>
      <c r="H891" s="62" t="str">
        <f t="shared" si="31"/>
        <v>MB1135001550</v>
      </c>
      <c r="I891" s="63">
        <v>-0.11957520957194161</v>
      </c>
      <c r="J891" s="63">
        <v>-0.11282948035631495</v>
      </c>
      <c r="K891" s="56"/>
      <c r="L891" s="56"/>
      <c r="M891" s="56"/>
      <c r="N891" s="56"/>
      <c r="O891" s="56"/>
      <c r="P891" s="58"/>
      <c r="Q891" s="56"/>
      <c r="R891" s="56"/>
      <c r="S891" s="56"/>
      <c r="T891" s="56"/>
    </row>
    <row r="892" spans="1:20" s="57" customFormat="1" x14ac:dyDescent="0.2">
      <c r="A892" s="52"/>
      <c r="B892" s="68" t="s">
        <v>74</v>
      </c>
      <c r="C892" s="67" t="s">
        <v>28</v>
      </c>
      <c r="D892" s="67">
        <v>350</v>
      </c>
      <c r="E892" s="62" t="s">
        <v>30</v>
      </c>
      <c r="F892" s="67">
        <v>550</v>
      </c>
      <c r="G892" s="62" t="str">
        <f t="shared" si="33"/>
        <v>1235002550</v>
      </c>
      <c r="H892" s="62" t="str">
        <f t="shared" si="31"/>
        <v>MB1235002550</v>
      </c>
      <c r="I892" s="63">
        <v>-7.723890865789769E-2</v>
      </c>
      <c r="J892" s="63">
        <v>-5.7257762036103409E-2</v>
      </c>
      <c r="K892" s="56"/>
      <c r="L892" s="56"/>
      <c r="M892" s="56"/>
      <c r="N892" s="56"/>
      <c r="O892" s="56"/>
      <c r="P892" s="58"/>
      <c r="Q892" s="56"/>
      <c r="R892" s="56"/>
      <c r="S892" s="56"/>
      <c r="T892" s="56"/>
    </row>
    <row r="893" spans="1:20" s="57" customFormat="1" x14ac:dyDescent="0.2">
      <c r="A893" s="52"/>
      <c r="B893" s="68" t="s">
        <v>74</v>
      </c>
      <c r="C893" s="67" t="s">
        <v>29</v>
      </c>
      <c r="D893" s="67">
        <v>350</v>
      </c>
      <c r="E893" s="62" t="s">
        <v>31</v>
      </c>
      <c r="F893" s="67">
        <v>550</v>
      </c>
      <c r="G893" s="62" t="str">
        <f t="shared" si="33"/>
        <v>0135003550</v>
      </c>
      <c r="H893" s="62" t="str">
        <f t="shared" si="31"/>
        <v>MB0135003550</v>
      </c>
      <c r="I893" s="63">
        <v>-2.3521886350987904E-2</v>
      </c>
      <c r="J893" s="63">
        <v>-3.5999827995933334E-2</v>
      </c>
      <c r="K893" s="56"/>
      <c r="L893" s="56"/>
      <c r="M893" s="56"/>
      <c r="N893" s="56"/>
      <c r="O893" s="56"/>
      <c r="P893" s="58"/>
      <c r="Q893" s="56"/>
      <c r="R893" s="56"/>
      <c r="S893" s="56"/>
      <c r="T893" s="56"/>
    </row>
    <row r="894" spans="1:20" s="57" customFormat="1" x14ac:dyDescent="0.2">
      <c r="A894" s="52"/>
      <c r="B894" s="68" t="s">
        <v>74</v>
      </c>
      <c r="C894" s="67" t="s">
        <v>30</v>
      </c>
      <c r="D894" s="67">
        <v>350</v>
      </c>
      <c r="E894" s="62" t="s">
        <v>32</v>
      </c>
      <c r="F894" s="67">
        <v>550</v>
      </c>
      <c r="G894" s="62" t="str">
        <f t="shared" si="33"/>
        <v>0235004550</v>
      </c>
      <c r="H894" s="62" t="str">
        <f t="shared" si="31"/>
        <v>MB0235004550</v>
      </c>
      <c r="I894" s="63">
        <v>-2.3902791983800138E-2</v>
      </c>
      <c r="J894" s="63">
        <v>-5.5652287880796653E-2</v>
      </c>
      <c r="K894" s="56"/>
      <c r="L894" s="56"/>
      <c r="M894" s="56"/>
      <c r="N894" s="56"/>
      <c r="O894" s="56"/>
      <c r="P894" s="58"/>
      <c r="Q894" s="56"/>
      <c r="R894" s="56"/>
      <c r="S894" s="56"/>
      <c r="T894" s="56"/>
    </row>
    <row r="895" spans="1:20" s="57" customFormat="1" x14ac:dyDescent="0.2">
      <c r="A895" s="52"/>
      <c r="B895" s="68" t="s">
        <v>74</v>
      </c>
      <c r="C895" s="67" t="s">
        <v>31</v>
      </c>
      <c r="D895" s="67">
        <v>350</v>
      </c>
      <c r="E895" s="62" t="s">
        <v>33</v>
      </c>
      <c r="F895" s="67">
        <v>550</v>
      </c>
      <c r="G895" s="62" t="str">
        <f t="shared" si="33"/>
        <v>0335005550</v>
      </c>
      <c r="H895" s="62" t="str">
        <f t="shared" si="31"/>
        <v>MB0335005550</v>
      </c>
      <c r="I895" s="63">
        <v>-5.3757280599814355E-2</v>
      </c>
      <c r="J895" s="63">
        <v>-8.1357852825378635E-2</v>
      </c>
      <c r="K895" s="56"/>
      <c r="L895" s="56"/>
      <c r="M895" s="56"/>
      <c r="N895" s="56"/>
      <c r="O895" s="56"/>
      <c r="P895" s="58"/>
      <c r="Q895" s="56"/>
      <c r="R895" s="56"/>
      <c r="S895" s="56"/>
      <c r="T895" s="56"/>
    </row>
    <row r="896" spans="1:20" s="57" customFormat="1" x14ac:dyDescent="0.2">
      <c r="A896" s="52"/>
      <c r="B896" s="68" t="s">
        <v>74</v>
      </c>
      <c r="C896" s="67" t="s">
        <v>32</v>
      </c>
      <c r="D896" s="67">
        <v>350</v>
      </c>
      <c r="E896" s="62" t="s">
        <v>34</v>
      </c>
      <c r="F896" s="67">
        <v>550</v>
      </c>
      <c r="G896" s="62" t="str">
        <f t="shared" si="33"/>
        <v>0435006550</v>
      </c>
      <c r="H896" s="62" t="str">
        <f t="shared" si="31"/>
        <v>MB0435006550</v>
      </c>
      <c r="I896" s="63">
        <v>-5.5299941622819419E-2</v>
      </c>
      <c r="J896" s="63">
        <v>-9.7541024346506286E-2</v>
      </c>
      <c r="K896" s="56"/>
      <c r="L896" s="56"/>
      <c r="M896" s="56"/>
      <c r="N896" s="56"/>
      <c r="O896" s="56"/>
      <c r="P896" s="58"/>
      <c r="Q896" s="56"/>
      <c r="R896" s="56"/>
      <c r="S896" s="56"/>
      <c r="T896" s="56"/>
    </row>
    <row r="897" spans="1:20" s="57" customFormat="1" x14ac:dyDescent="0.2">
      <c r="A897" s="52"/>
      <c r="B897" s="68" t="s">
        <v>74</v>
      </c>
      <c r="C897" s="67" t="s">
        <v>33</v>
      </c>
      <c r="D897" s="67">
        <v>350</v>
      </c>
      <c r="E897" s="62" t="s">
        <v>35</v>
      </c>
      <c r="F897" s="67">
        <v>550</v>
      </c>
      <c r="G897" s="62" t="str">
        <f t="shared" si="33"/>
        <v>0535007550</v>
      </c>
      <c r="H897" s="62" t="str">
        <f t="shared" si="31"/>
        <v>MB0535007550</v>
      </c>
      <c r="I897" s="63">
        <v>-5.834626012780196E-2</v>
      </c>
      <c r="J897" s="63">
        <v>-6.8622844325207766E-2</v>
      </c>
      <c r="K897" s="56"/>
      <c r="L897" s="56"/>
      <c r="M897" s="56"/>
      <c r="N897" s="56"/>
      <c r="O897" s="56"/>
      <c r="P897" s="58"/>
      <c r="Q897" s="56"/>
      <c r="R897" s="56"/>
      <c r="S897" s="56"/>
      <c r="T897" s="56"/>
    </row>
    <row r="898" spans="1:20" s="57" customFormat="1" x14ac:dyDescent="0.2">
      <c r="A898" s="52"/>
      <c r="B898" s="68" t="s">
        <v>74</v>
      </c>
      <c r="C898" s="67" t="s">
        <v>34</v>
      </c>
      <c r="D898" s="67">
        <v>350</v>
      </c>
      <c r="E898" s="62" t="s">
        <v>36</v>
      </c>
      <c r="F898" s="67">
        <v>550</v>
      </c>
      <c r="G898" s="62" t="str">
        <f t="shared" si="33"/>
        <v>0635008550</v>
      </c>
      <c r="H898" s="62" t="str">
        <f t="shared" ref="H898:H961" si="34">B898&amp;G898</f>
        <v>MB0635008550</v>
      </c>
      <c r="I898" s="63">
        <v>-7.6751650029506979E-4</v>
      </c>
      <c r="J898" s="63">
        <v>-3.579138191831216E-2</v>
      </c>
      <c r="K898" s="56"/>
      <c r="L898" s="56"/>
      <c r="M898" s="56"/>
      <c r="N898" s="56"/>
      <c r="O898" s="56"/>
      <c r="P898" s="58"/>
      <c r="Q898" s="56"/>
      <c r="R898" s="56"/>
      <c r="S898" s="56"/>
      <c r="T898" s="56"/>
    </row>
    <row r="899" spans="1:20" s="57" customFormat="1" x14ac:dyDescent="0.2">
      <c r="A899" s="52"/>
      <c r="B899" s="68" t="s">
        <v>74</v>
      </c>
      <c r="C899" s="67" t="s">
        <v>35</v>
      </c>
      <c r="D899" s="67">
        <v>350</v>
      </c>
      <c r="E899" s="62" t="s">
        <v>37</v>
      </c>
      <c r="F899" s="67">
        <v>550</v>
      </c>
      <c r="G899" s="62" t="str">
        <f t="shared" si="33"/>
        <v>0735009550</v>
      </c>
      <c r="H899" s="62" t="str">
        <f t="shared" si="34"/>
        <v>MB0735009550</v>
      </c>
      <c r="I899" s="63">
        <v>4.0250214758375466E-2</v>
      </c>
      <c r="J899" s="63">
        <v>1.6666666666667052E-3</v>
      </c>
      <c r="K899" s="56"/>
      <c r="L899" s="56"/>
      <c r="M899" s="56"/>
      <c r="N899" s="56"/>
      <c r="O899" s="56"/>
      <c r="P899" s="58"/>
      <c r="Q899" s="56"/>
      <c r="R899" s="56"/>
      <c r="S899" s="56"/>
      <c r="T899" s="56"/>
    </row>
    <row r="900" spans="1:20" s="57" customFormat="1" x14ac:dyDescent="0.2">
      <c r="A900" s="52"/>
      <c r="B900" s="68" t="s">
        <v>74</v>
      </c>
      <c r="C900" s="67" t="s">
        <v>36</v>
      </c>
      <c r="D900" s="67">
        <v>350</v>
      </c>
      <c r="E900" s="62" t="s">
        <v>25</v>
      </c>
      <c r="F900" s="67">
        <v>550</v>
      </c>
      <c r="G900" s="62" t="str">
        <f t="shared" si="33"/>
        <v>0835010550</v>
      </c>
      <c r="H900" s="62" t="str">
        <f t="shared" si="34"/>
        <v>MB0835010550</v>
      </c>
      <c r="I900" s="63">
        <v>-2.966955941023558E-2</v>
      </c>
      <c r="J900" s="63">
        <v>-6.2782167042889414E-2</v>
      </c>
      <c r="K900" s="56"/>
      <c r="L900" s="56"/>
      <c r="M900" s="56"/>
      <c r="N900" s="56"/>
      <c r="O900" s="56"/>
      <c r="P900" s="58"/>
      <c r="Q900" s="56"/>
      <c r="R900" s="56"/>
      <c r="S900" s="56"/>
      <c r="T900" s="56"/>
    </row>
    <row r="901" spans="1:20" s="57" customFormat="1" x14ac:dyDescent="0.2">
      <c r="A901" s="52"/>
      <c r="B901" s="68" t="s">
        <v>74</v>
      </c>
      <c r="C901" s="67" t="s">
        <v>37</v>
      </c>
      <c r="D901" s="67">
        <v>350</v>
      </c>
      <c r="E901" s="62" t="s">
        <v>27</v>
      </c>
      <c r="F901" s="67">
        <v>550</v>
      </c>
      <c r="G901" s="62" t="str">
        <f t="shared" si="33"/>
        <v>0935011550</v>
      </c>
      <c r="H901" s="62" t="str">
        <f t="shared" si="34"/>
        <v>MB0935011550</v>
      </c>
      <c r="I901" s="63">
        <v>-8.8554763586473628E-2</v>
      </c>
      <c r="J901" s="63">
        <v>-6.840225954678987E-2</v>
      </c>
      <c r="K901" s="56"/>
      <c r="L901" s="56"/>
      <c r="M901" s="56"/>
      <c r="N901" s="56"/>
      <c r="O901" s="56"/>
      <c r="P901" s="58"/>
      <c r="Q901" s="56"/>
      <c r="R901" s="56"/>
      <c r="S901" s="56"/>
      <c r="T901" s="56"/>
    </row>
    <row r="902" spans="1:20" s="57" customFormat="1" x14ac:dyDescent="0.2">
      <c r="A902" s="52"/>
      <c r="B902" s="68" t="s">
        <v>74</v>
      </c>
      <c r="C902" s="67" t="s">
        <v>25</v>
      </c>
      <c r="D902" s="67">
        <v>350</v>
      </c>
      <c r="E902" s="62" t="s">
        <v>28</v>
      </c>
      <c r="F902" s="67">
        <v>550</v>
      </c>
      <c r="G902" s="62" t="str">
        <f t="shared" si="33"/>
        <v>1035012550</v>
      </c>
      <c r="H902" s="62" t="str">
        <f t="shared" si="34"/>
        <v>MB1035012550</v>
      </c>
      <c r="I902" s="63">
        <v>-0.10230960873317094</v>
      </c>
      <c r="J902" s="63">
        <v>-0.11352074841437898</v>
      </c>
      <c r="K902" s="56"/>
      <c r="L902" s="56"/>
      <c r="M902" s="56"/>
      <c r="N902" s="56"/>
      <c r="O902" s="56"/>
      <c r="P902" s="58"/>
      <c r="Q902" s="56"/>
      <c r="R902" s="56"/>
      <c r="S902" s="56"/>
      <c r="T902" s="56"/>
    </row>
    <row r="903" spans="1:20" s="57" customFormat="1" x14ac:dyDescent="0.2">
      <c r="A903" s="43"/>
      <c r="B903" s="44" t="s">
        <v>74</v>
      </c>
      <c r="C903" s="65">
        <v>11</v>
      </c>
      <c r="D903" s="65">
        <v>450</v>
      </c>
      <c r="E903" s="60" t="s">
        <v>29</v>
      </c>
      <c r="F903" s="65">
        <v>650</v>
      </c>
      <c r="G903" s="60" t="str">
        <f t="shared" si="33"/>
        <v>1145001650</v>
      </c>
      <c r="H903" s="60" t="str">
        <f t="shared" si="34"/>
        <v>MB1145001650</v>
      </c>
      <c r="I903" s="45">
        <v>-0.14443916233242701</v>
      </c>
      <c r="J903" s="45">
        <v>-0.1337770802190402</v>
      </c>
      <c r="K903" s="54"/>
      <c r="L903" s="54"/>
      <c r="M903" s="54"/>
      <c r="N903" s="54"/>
      <c r="O903" s="54"/>
      <c r="P903" s="55"/>
      <c r="Q903" s="56"/>
      <c r="R903" s="56"/>
      <c r="S903" s="56"/>
      <c r="T903" s="56"/>
    </row>
    <row r="904" spans="1:20" s="57" customFormat="1" x14ac:dyDescent="0.2">
      <c r="A904" s="43"/>
      <c r="B904" s="44" t="s">
        <v>74</v>
      </c>
      <c r="C904" s="65" t="s">
        <v>28</v>
      </c>
      <c r="D904" s="65">
        <v>450</v>
      </c>
      <c r="E904" s="60" t="s">
        <v>30</v>
      </c>
      <c r="F904" s="65">
        <v>650</v>
      </c>
      <c r="G904" s="60" t="str">
        <f t="shared" si="33"/>
        <v>1245002650</v>
      </c>
      <c r="H904" s="60" t="str">
        <f t="shared" si="34"/>
        <v>MB1245002650</v>
      </c>
      <c r="I904" s="45">
        <v>-0.10634823276552061</v>
      </c>
      <c r="J904" s="45">
        <v>-8.215930548623547E-2</v>
      </c>
      <c r="K904" s="54"/>
      <c r="L904" s="54"/>
      <c r="M904" s="54"/>
      <c r="N904" s="54"/>
      <c r="O904" s="54"/>
      <c r="P904" s="55"/>
      <c r="Q904" s="56"/>
      <c r="R904" s="56"/>
      <c r="S904" s="56"/>
      <c r="T904" s="56"/>
    </row>
    <row r="905" spans="1:20" s="57" customFormat="1" x14ac:dyDescent="0.2">
      <c r="A905" s="43"/>
      <c r="B905" s="44" t="s">
        <v>74</v>
      </c>
      <c r="C905" s="65" t="s">
        <v>29</v>
      </c>
      <c r="D905" s="65">
        <v>450</v>
      </c>
      <c r="E905" s="60" t="s">
        <v>31</v>
      </c>
      <c r="F905" s="65">
        <v>650</v>
      </c>
      <c r="G905" s="60" t="str">
        <f t="shared" si="33"/>
        <v>0145003650</v>
      </c>
      <c r="H905" s="60" t="str">
        <f t="shared" si="34"/>
        <v>MB0145003650</v>
      </c>
      <c r="I905" s="45">
        <v>-6.5314423505591773E-2</v>
      </c>
      <c r="J905" s="45">
        <v>-6.6764278574659872E-2</v>
      </c>
      <c r="K905" s="54"/>
      <c r="L905" s="54"/>
      <c r="M905" s="54"/>
      <c r="N905" s="54"/>
      <c r="O905" s="54"/>
      <c r="P905" s="55"/>
      <c r="Q905" s="56"/>
      <c r="R905" s="56"/>
      <c r="S905" s="56"/>
      <c r="T905" s="56"/>
    </row>
    <row r="906" spans="1:20" s="57" customFormat="1" x14ac:dyDescent="0.2">
      <c r="A906" s="43"/>
      <c r="B906" s="44" t="s">
        <v>74</v>
      </c>
      <c r="C906" s="65" t="s">
        <v>30</v>
      </c>
      <c r="D906" s="65">
        <v>450</v>
      </c>
      <c r="E906" s="60" t="s">
        <v>32</v>
      </c>
      <c r="F906" s="65">
        <v>650</v>
      </c>
      <c r="G906" s="60" t="str">
        <f t="shared" si="33"/>
        <v>0245004650</v>
      </c>
      <c r="H906" s="60" t="str">
        <f t="shared" si="34"/>
        <v>MB0245004650</v>
      </c>
      <c r="I906" s="45">
        <v>-6.3559610019725196E-2</v>
      </c>
      <c r="J906" s="45">
        <v>-9.5330537799771548E-2</v>
      </c>
      <c r="K906" s="54"/>
      <c r="L906" s="54"/>
      <c r="M906" s="54"/>
      <c r="N906" s="54"/>
      <c r="O906" s="54"/>
      <c r="P906" s="55"/>
      <c r="Q906" s="56"/>
      <c r="R906" s="56"/>
      <c r="S906" s="56"/>
      <c r="T906" s="56"/>
    </row>
    <row r="907" spans="1:20" s="57" customFormat="1" x14ac:dyDescent="0.2">
      <c r="A907" s="43"/>
      <c r="B907" s="44" t="s">
        <v>74</v>
      </c>
      <c r="C907" s="65" t="s">
        <v>31</v>
      </c>
      <c r="D907" s="65">
        <v>450</v>
      </c>
      <c r="E907" s="60" t="s">
        <v>33</v>
      </c>
      <c r="F907" s="65">
        <v>650</v>
      </c>
      <c r="G907" s="60" t="str">
        <f t="shared" si="33"/>
        <v>0345005650</v>
      </c>
      <c r="H907" s="60" t="str">
        <f t="shared" si="34"/>
        <v>MB0345005650</v>
      </c>
      <c r="I907" s="45">
        <v>-8.7284035048792091E-2</v>
      </c>
      <c r="J907" s="45">
        <v>-0.11285748736168696</v>
      </c>
      <c r="K907" s="54"/>
      <c r="L907" s="54"/>
      <c r="M907" s="54"/>
      <c r="N907" s="54"/>
      <c r="O907" s="54"/>
      <c r="P907" s="55"/>
      <c r="Q907" s="56"/>
      <c r="R907" s="56"/>
      <c r="S907" s="56"/>
      <c r="T907" s="56"/>
    </row>
    <row r="908" spans="1:20" s="57" customFormat="1" x14ac:dyDescent="0.2">
      <c r="A908" s="43"/>
      <c r="B908" s="44" t="s">
        <v>74</v>
      </c>
      <c r="C908" s="65" t="s">
        <v>32</v>
      </c>
      <c r="D908" s="65">
        <v>450</v>
      </c>
      <c r="E908" s="60" t="s">
        <v>34</v>
      </c>
      <c r="F908" s="65">
        <v>650</v>
      </c>
      <c r="G908" s="60" t="str">
        <f t="shared" si="33"/>
        <v>0445006650</v>
      </c>
      <c r="H908" s="60" t="str">
        <f t="shared" si="34"/>
        <v>MB0445006650</v>
      </c>
      <c r="I908" s="45">
        <v>-0.10364576104669472</v>
      </c>
      <c r="J908" s="45">
        <v>-0.124267679448544</v>
      </c>
      <c r="K908" s="54"/>
      <c r="L908" s="54"/>
      <c r="M908" s="54"/>
      <c r="N908" s="54"/>
      <c r="O908" s="54"/>
      <c r="P908" s="55"/>
      <c r="Q908" s="56"/>
      <c r="R908" s="56"/>
      <c r="S908" s="56"/>
      <c r="T908" s="56"/>
    </row>
    <row r="909" spans="1:20" s="57" customFormat="1" x14ac:dyDescent="0.2">
      <c r="A909" s="43"/>
      <c r="B909" s="44" t="s">
        <v>74</v>
      </c>
      <c r="C909" s="65" t="s">
        <v>33</v>
      </c>
      <c r="D909" s="65">
        <v>450</v>
      </c>
      <c r="E909" s="60" t="s">
        <v>35</v>
      </c>
      <c r="F909" s="65">
        <v>650</v>
      </c>
      <c r="G909" s="60" t="str">
        <f t="shared" si="33"/>
        <v>0545007650</v>
      </c>
      <c r="H909" s="60" t="str">
        <f t="shared" si="34"/>
        <v>MB0545007650</v>
      </c>
      <c r="I909" s="45">
        <v>-7.9924644404430464E-2</v>
      </c>
      <c r="J909" s="45">
        <v>-8.8026285509469948E-2</v>
      </c>
      <c r="K909" s="54"/>
      <c r="L909" s="54"/>
      <c r="M909" s="54"/>
      <c r="N909" s="54"/>
      <c r="O909" s="54"/>
      <c r="P909" s="55"/>
      <c r="Q909" s="56"/>
      <c r="R909" s="56"/>
      <c r="S909" s="56"/>
      <c r="T909" s="56"/>
    </row>
    <row r="910" spans="1:20" s="57" customFormat="1" x14ac:dyDescent="0.2">
      <c r="A910" s="43"/>
      <c r="B910" s="44" t="s">
        <v>74</v>
      </c>
      <c r="C910" s="65" t="s">
        <v>34</v>
      </c>
      <c r="D910" s="65">
        <v>450</v>
      </c>
      <c r="E910" s="60" t="s">
        <v>36</v>
      </c>
      <c r="F910" s="65">
        <v>650</v>
      </c>
      <c r="G910" s="60" t="str">
        <f t="shared" si="33"/>
        <v>0645008650</v>
      </c>
      <c r="H910" s="60" t="str">
        <f t="shared" si="34"/>
        <v>MB0645008650</v>
      </c>
      <c r="I910" s="45">
        <v>-4.9897737710739701E-2</v>
      </c>
      <c r="J910" s="45">
        <v>-6.5306279518498572E-2</v>
      </c>
      <c r="K910" s="54"/>
      <c r="L910" s="54"/>
      <c r="M910" s="54"/>
      <c r="N910" s="54"/>
      <c r="O910" s="54"/>
      <c r="P910" s="55"/>
      <c r="Q910" s="56"/>
      <c r="R910" s="56"/>
      <c r="S910" s="56"/>
      <c r="T910" s="56"/>
    </row>
    <row r="911" spans="1:20" s="57" customFormat="1" x14ac:dyDescent="0.2">
      <c r="A911" s="43"/>
      <c r="B911" s="44" t="s">
        <v>74</v>
      </c>
      <c r="C911" s="65" t="s">
        <v>35</v>
      </c>
      <c r="D911" s="65">
        <v>450</v>
      </c>
      <c r="E911" s="60" t="s">
        <v>37</v>
      </c>
      <c r="F911" s="65">
        <v>650</v>
      </c>
      <c r="G911" s="60" t="str">
        <f t="shared" si="33"/>
        <v>0745009650</v>
      </c>
      <c r="H911" s="60" t="str">
        <f t="shared" si="34"/>
        <v>MB0745009650</v>
      </c>
      <c r="I911" s="45">
        <v>-2.7158343471547757E-2</v>
      </c>
      <c r="J911" s="45">
        <v>-7.145910577971637E-2</v>
      </c>
      <c r="K911" s="54"/>
      <c r="L911" s="54"/>
      <c r="M911" s="54"/>
      <c r="N911" s="54"/>
      <c r="O911" s="54"/>
      <c r="P911" s="55"/>
      <c r="Q911" s="56"/>
      <c r="R911" s="56"/>
      <c r="S911" s="56"/>
      <c r="T911" s="56"/>
    </row>
    <row r="912" spans="1:20" s="57" customFormat="1" x14ac:dyDescent="0.2">
      <c r="A912" s="43"/>
      <c r="B912" s="44" t="s">
        <v>74</v>
      </c>
      <c r="C912" s="65" t="s">
        <v>36</v>
      </c>
      <c r="D912" s="65">
        <v>450</v>
      </c>
      <c r="E912" s="60" t="s">
        <v>25</v>
      </c>
      <c r="F912" s="65">
        <v>650</v>
      </c>
      <c r="G912" s="60" t="str">
        <f t="shared" si="33"/>
        <v>0845010650</v>
      </c>
      <c r="H912" s="60" t="str">
        <f t="shared" si="34"/>
        <v>MB0845010650</v>
      </c>
      <c r="I912" s="45">
        <v>-7.8925278229285453E-2</v>
      </c>
      <c r="J912" s="45">
        <v>-6.6192839977730789E-2</v>
      </c>
      <c r="K912" s="54"/>
      <c r="L912" s="54"/>
      <c r="M912" s="54"/>
      <c r="N912" s="54"/>
      <c r="O912" s="54"/>
      <c r="P912" s="55"/>
      <c r="Q912" s="56"/>
      <c r="R912" s="56"/>
      <c r="S912" s="56"/>
      <c r="T912" s="56"/>
    </row>
    <row r="913" spans="1:20" s="57" customFormat="1" x14ac:dyDescent="0.2">
      <c r="A913" s="43"/>
      <c r="B913" s="44" t="s">
        <v>74</v>
      </c>
      <c r="C913" s="65" t="s">
        <v>37</v>
      </c>
      <c r="D913" s="65">
        <v>450</v>
      </c>
      <c r="E913" s="60" t="s">
        <v>27</v>
      </c>
      <c r="F913" s="65">
        <v>650</v>
      </c>
      <c r="G913" s="60" t="str">
        <f t="shared" si="33"/>
        <v>0945011650</v>
      </c>
      <c r="H913" s="60" t="str">
        <f t="shared" si="34"/>
        <v>MB0945011650</v>
      </c>
      <c r="I913" s="45">
        <v>-0.1154935570026924</v>
      </c>
      <c r="J913" s="45">
        <v>-9.3045772237957708E-2</v>
      </c>
      <c r="K913" s="54"/>
      <c r="L913" s="54"/>
      <c r="M913" s="54"/>
      <c r="N913" s="54"/>
      <c r="O913" s="54"/>
      <c r="P913" s="55"/>
      <c r="Q913" s="56"/>
      <c r="R913" s="56"/>
      <c r="S913" s="56"/>
      <c r="T913" s="56"/>
    </row>
    <row r="914" spans="1:20" s="57" customFormat="1" x14ac:dyDescent="0.2">
      <c r="A914" s="43"/>
      <c r="B914" s="44" t="s">
        <v>74</v>
      </c>
      <c r="C914" s="65" t="s">
        <v>25</v>
      </c>
      <c r="D914" s="65">
        <v>450</v>
      </c>
      <c r="E914" s="60" t="s">
        <v>28</v>
      </c>
      <c r="F914" s="65">
        <v>650</v>
      </c>
      <c r="G914" s="60" t="str">
        <f t="shared" si="33"/>
        <v>1045012650</v>
      </c>
      <c r="H914" s="60" t="str">
        <f t="shared" si="34"/>
        <v>MB1045012650</v>
      </c>
      <c r="I914" s="45">
        <v>-0.13207385618663209</v>
      </c>
      <c r="J914" s="45">
        <v>-0.13470286130078662</v>
      </c>
      <c r="K914" s="54"/>
      <c r="L914" s="54"/>
      <c r="M914" s="54"/>
      <c r="N914" s="54"/>
      <c r="O914" s="54"/>
      <c r="P914" s="55"/>
      <c r="Q914" s="56"/>
      <c r="R914" s="56"/>
      <c r="S914" s="56"/>
      <c r="T914" s="56"/>
    </row>
    <row r="915" spans="1:20" s="61" customFormat="1" x14ac:dyDescent="0.2">
      <c r="A915" s="43" t="s">
        <v>46</v>
      </c>
      <c r="B915" s="44" t="s">
        <v>75</v>
      </c>
      <c r="C915" s="44" t="s">
        <v>28</v>
      </c>
      <c r="D915" s="44" t="s">
        <v>26</v>
      </c>
      <c r="E915" s="44" t="s">
        <v>29</v>
      </c>
      <c r="F915" s="59" t="s">
        <v>26</v>
      </c>
      <c r="G915" s="60" t="str">
        <f t="shared" si="33"/>
        <v>1235001350</v>
      </c>
      <c r="H915" s="60" t="str">
        <f t="shared" si="34"/>
        <v>ON1235001350</v>
      </c>
      <c r="I915" s="69" t="s">
        <v>76</v>
      </c>
      <c r="J915" s="69" t="s">
        <v>76</v>
      </c>
      <c r="K915" s="45"/>
      <c r="L915" s="45"/>
      <c r="M915" s="45"/>
      <c r="N915" s="45"/>
      <c r="O915" s="45"/>
      <c r="P915" s="47"/>
      <c r="Q915" s="48"/>
      <c r="R915" s="48"/>
      <c r="S915" s="48"/>
      <c r="T915" s="48"/>
    </row>
    <row r="916" spans="1:20" s="61" customFormat="1" x14ac:dyDescent="0.2">
      <c r="A916" s="43"/>
      <c r="B916" s="44" t="s">
        <v>75</v>
      </c>
      <c r="C916" s="44" t="s">
        <v>29</v>
      </c>
      <c r="D916" s="44" t="s">
        <v>26</v>
      </c>
      <c r="E916" s="44" t="s">
        <v>30</v>
      </c>
      <c r="F916" s="59" t="s">
        <v>26</v>
      </c>
      <c r="G916" s="60" t="str">
        <f t="shared" si="33"/>
        <v>0135002350</v>
      </c>
      <c r="H916" s="60" t="str">
        <f t="shared" si="34"/>
        <v>ON0135002350</v>
      </c>
      <c r="I916" s="69" t="s">
        <v>76</v>
      </c>
      <c r="J916" s="69" t="s">
        <v>76</v>
      </c>
      <c r="K916" s="45"/>
      <c r="L916" s="45"/>
      <c r="M916" s="45"/>
      <c r="N916" s="45"/>
      <c r="O916" s="45"/>
      <c r="P916" s="47"/>
      <c r="Q916" s="48"/>
      <c r="R916" s="48"/>
      <c r="S916" s="48"/>
      <c r="T916" s="48"/>
    </row>
    <row r="917" spans="1:20" s="61" customFormat="1" x14ac:dyDescent="0.2">
      <c r="A917" s="43"/>
      <c r="B917" s="44" t="s">
        <v>75</v>
      </c>
      <c r="C917" s="44" t="s">
        <v>30</v>
      </c>
      <c r="D917" s="44" t="s">
        <v>26</v>
      </c>
      <c r="E917" s="44" t="s">
        <v>31</v>
      </c>
      <c r="F917" s="59" t="s">
        <v>26</v>
      </c>
      <c r="G917" s="60" t="str">
        <f t="shared" si="33"/>
        <v>0235003350</v>
      </c>
      <c r="H917" s="60" t="str">
        <f t="shared" si="34"/>
        <v>ON0235003350</v>
      </c>
      <c r="I917" s="69" t="s">
        <v>76</v>
      </c>
      <c r="J917" s="69" t="s">
        <v>76</v>
      </c>
      <c r="K917" s="45"/>
      <c r="L917" s="45"/>
      <c r="M917" s="45"/>
      <c r="N917" s="45"/>
      <c r="O917" s="45"/>
      <c r="P917" s="47"/>
      <c r="Q917" s="48"/>
      <c r="R917" s="48"/>
      <c r="S917" s="48"/>
      <c r="T917" s="48"/>
    </row>
    <row r="918" spans="1:20" s="61" customFormat="1" x14ac:dyDescent="0.2">
      <c r="A918" s="43"/>
      <c r="B918" s="44" t="s">
        <v>75</v>
      </c>
      <c r="C918" s="44" t="s">
        <v>31</v>
      </c>
      <c r="D918" s="44" t="s">
        <v>26</v>
      </c>
      <c r="E918" s="44" t="s">
        <v>32</v>
      </c>
      <c r="F918" s="59" t="s">
        <v>26</v>
      </c>
      <c r="G918" s="60" t="str">
        <f t="shared" si="33"/>
        <v>0335004350</v>
      </c>
      <c r="H918" s="60" t="str">
        <f t="shared" si="34"/>
        <v>ON0335004350</v>
      </c>
      <c r="I918" s="69" t="s">
        <v>76</v>
      </c>
      <c r="J918" s="69" t="s">
        <v>76</v>
      </c>
      <c r="K918" s="45"/>
      <c r="L918" s="45"/>
      <c r="M918" s="45"/>
      <c r="N918" s="45"/>
      <c r="O918" s="45"/>
      <c r="P918" s="47"/>
      <c r="Q918" s="48"/>
      <c r="R918" s="48"/>
      <c r="S918" s="48"/>
      <c r="T918" s="48"/>
    </row>
    <row r="919" spans="1:20" s="61" customFormat="1" x14ac:dyDescent="0.2">
      <c r="A919" s="43"/>
      <c r="B919" s="44" t="s">
        <v>75</v>
      </c>
      <c r="C919" s="44" t="s">
        <v>32</v>
      </c>
      <c r="D919" s="44" t="s">
        <v>26</v>
      </c>
      <c r="E919" s="44" t="s">
        <v>33</v>
      </c>
      <c r="F919" s="59" t="s">
        <v>26</v>
      </c>
      <c r="G919" s="60" t="str">
        <f t="shared" ref="G919:G982" si="35">C919&amp;D919&amp;E919&amp;F919</f>
        <v>0435005350</v>
      </c>
      <c r="H919" s="60" t="str">
        <f t="shared" si="34"/>
        <v>ON0435005350</v>
      </c>
      <c r="I919" s="69" t="s">
        <v>76</v>
      </c>
      <c r="J919" s="69" t="s">
        <v>76</v>
      </c>
      <c r="K919" s="45"/>
      <c r="L919" s="45"/>
      <c r="M919" s="45"/>
      <c r="N919" s="45"/>
      <c r="O919" s="45"/>
      <c r="P919" s="47"/>
      <c r="Q919" s="48"/>
      <c r="R919" s="48"/>
      <c r="S919" s="48"/>
      <c r="T919" s="48"/>
    </row>
    <row r="920" spans="1:20" s="61" customFormat="1" x14ac:dyDescent="0.2">
      <c r="A920" s="43"/>
      <c r="B920" s="44" t="s">
        <v>75</v>
      </c>
      <c r="C920" s="44" t="s">
        <v>33</v>
      </c>
      <c r="D920" s="44" t="s">
        <v>26</v>
      </c>
      <c r="E920" s="44" t="s">
        <v>34</v>
      </c>
      <c r="F920" s="59" t="s">
        <v>26</v>
      </c>
      <c r="G920" s="60" t="str">
        <f t="shared" si="35"/>
        <v>0535006350</v>
      </c>
      <c r="H920" s="60" t="str">
        <f t="shared" si="34"/>
        <v>ON0535006350</v>
      </c>
      <c r="I920" s="69" t="s">
        <v>76</v>
      </c>
      <c r="J920" s="69" t="s">
        <v>76</v>
      </c>
      <c r="K920" s="45"/>
      <c r="L920" s="45"/>
      <c r="M920" s="45"/>
      <c r="N920" s="45"/>
      <c r="O920" s="45"/>
      <c r="P920" s="47"/>
      <c r="Q920" s="48"/>
      <c r="R920" s="48"/>
      <c r="S920" s="48"/>
      <c r="T920" s="48"/>
    </row>
    <row r="921" spans="1:20" s="61" customFormat="1" x14ac:dyDescent="0.2">
      <c r="A921" s="43"/>
      <c r="B921" s="44" t="s">
        <v>75</v>
      </c>
      <c r="C921" s="44" t="s">
        <v>34</v>
      </c>
      <c r="D921" s="44" t="s">
        <v>26</v>
      </c>
      <c r="E921" s="44" t="s">
        <v>35</v>
      </c>
      <c r="F921" s="59" t="s">
        <v>26</v>
      </c>
      <c r="G921" s="60" t="str">
        <f t="shared" si="35"/>
        <v>0635007350</v>
      </c>
      <c r="H921" s="60" t="str">
        <f t="shared" si="34"/>
        <v>ON0635007350</v>
      </c>
      <c r="I921" s="69" t="s">
        <v>76</v>
      </c>
      <c r="J921" s="69" t="s">
        <v>76</v>
      </c>
      <c r="K921" s="45"/>
      <c r="L921" s="45"/>
      <c r="M921" s="45"/>
      <c r="N921" s="45"/>
      <c r="O921" s="45"/>
      <c r="P921" s="47"/>
      <c r="Q921" s="48"/>
      <c r="R921" s="48"/>
      <c r="S921" s="48"/>
      <c r="T921" s="48"/>
    </row>
    <row r="922" spans="1:20" s="61" customFormat="1" x14ac:dyDescent="0.2">
      <c r="A922" s="43"/>
      <c r="B922" s="44" t="s">
        <v>75</v>
      </c>
      <c r="C922" s="44" t="s">
        <v>35</v>
      </c>
      <c r="D922" s="44" t="s">
        <v>26</v>
      </c>
      <c r="E922" s="44" t="s">
        <v>36</v>
      </c>
      <c r="F922" s="59" t="s">
        <v>26</v>
      </c>
      <c r="G922" s="60" t="str">
        <f t="shared" si="35"/>
        <v>0735008350</v>
      </c>
      <c r="H922" s="60" t="str">
        <f t="shared" si="34"/>
        <v>ON0735008350</v>
      </c>
      <c r="I922" s="69" t="s">
        <v>76</v>
      </c>
      <c r="J922" s="69" t="s">
        <v>76</v>
      </c>
      <c r="K922" s="45"/>
      <c r="L922" s="45"/>
      <c r="M922" s="45"/>
      <c r="N922" s="45"/>
      <c r="O922" s="45"/>
      <c r="P922" s="47"/>
      <c r="Q922" s="48"/>
      <c r="R922" s="48"/>
      <c r="S922" s="48"/>
      <c r="T922" s="48"/>
    </row>
    <row r="923" spans="1:20" s="61" customFormat="1" x14ac:dyDescent="0.2">
      <c r="A923" s="43"/>
      <c r="B923" s="44" t="s">
        <v>75</v>
      </c>
      <c r="C923" s="44" t="s">
        <v>36</v>
      </c>
      <c r="D923" s="44" t="s">
        <v>26</v>
      </c>
      <c r="E923" s="44" t="s">
        <v>37</v>
      </c>
      <c r="F923" s="59" t="s">
        <v>26</v>
      </c>
      <c r="G923" s="60" t="str">
        <f t="shared" si="35"/>
        <v>0835009350</v>
      </c>
      <c r="H923" s="60" t="str">
        <f t="shared" si="34"/>
        <v>ON0835009350</v>
      </c>
      <c r="I923" s="69" t="s">
        <v>76</v>
      </c>
      <c r="J923" s="69" t="s">
        <v>76</v>
      </c>
      <c r="K923" s="45"/>
      <c r="L923" s="45"/>
      <c r="M923" s="45"/>
      <c r="N923" s="45"/>
      <c r="O923" s="45"/>
      <c r="P923" s="47"/>
      <c r="Q923" s="48"/>
      <c r="R923" s="48"/>
      <c r="S923" s="48"/>
      <c r="T923" s="48"/>
    </row>
    <row r="924" spans="1:20" s="61" customFormat="1" x14ac:dyDescent="0.2">
      <c r="A924" s="43"/>
      <c r="B924" s="44" t="s">
        <v>75</v>
      </c>
      <c r="C924" s="44" t="s">
        <v>37</v>
      </c>
      <c r="D924" s="44" t="s">
        <v>26</v>
      </c>
      <c r="E924" s="44" t="s">
        <v>25</v>
      </c>
      <c r="F924" s="59" t="s">
        <v>26</v>
      </c>
      <c r="G924" s="60" t="str">
        <f t="shared" si="35"/>
        <v>0935010350</v>
      </c>
      <c r="H924" s="60" t="str">
        <f t="shared" si="34"/>
        <v>ON0935010350</v>
      </c>
      <c r="I924" s="69" t="s">
        <v>76</v>
      </c>
      <c r="J924" s="69" t="s">
        <v>76</v>
      </c>
      <c r="K924" s="45"/>
      <c r="L924" s="45"/>
      <c r="M924" s="45"/>
      <c r="N924" s="45"/>
      <c r="O924" s="45"/>
      <c r="P924" s="47"/>
      <c r="Q924" s="48"/>
      <c r="R924" s="48"/>
      <c r="S924" s="48"/>
      <c r="T924" s="48"/>
    </row>
    <row r="925" spans="1:20" s="61" customFormat="1" x14ac:dyDescent="0.2">
      <c r="A925" s="43"/>
      <c r="B925" s="44" t="s">
        <v>75</v>
      </c>
      <c r="C925" s="44" t="s">
        <v>25</v>
      </c>
      <c r="D925" s="44" t="s">
        <v>26</v>
      </c>
      <c r="E925" s="44" t="s">
        <v>27</v>
      </c>
      <c r="F925" s="59" t="s">
        <v>26</v>
      </c>
      <c r="G925" s="60" t="str">
        <f t="shared" si="35"/>
        <v>1035011350</v>
      </c>
      <c r="H925" s="60" t="str">
        <f t="shared" si="34"/>
        <v>ON1035011350</v>
      </c>
      <c r="I925" s="69" t="s">
        <v>76</v>
      </c>
      <c r="J925" s="69" t="s">
        <v>76</v>
      </c>
      <c r="K925" s="45"/>
      <c r="L925" s="45"/>
      <c r="M925" s="45"/>
      <c r="N925" s="45"/>
      <c r="O925" s="45"/>
      <c r="P925" s="47"/>
      <c r="Q925" s="48"/>
      <c r="R925" s="48"/>
      <c r="S925" s="48"/>
      <c r="T925" s="48"/>
    </row>
    <row r="926" spans="1:20" s="61" customFormat="1" x14ac:dyDescent="0.2">
      <c r="A926" s="43"/>
      <c r="B926" s="44" t="s">
        <v>75</v>
      </c>
      <c r="C926" s="44" t="s">
        <v>27</v>
      </c>
      <c r="D926" s="44" t="s">
        <v>26</v>
      </c>
      <c r="E926" s="44" t="s">
        <v>28</v>
      </c>
      <c r="F926" s="59" t="s">
        <v>26</v>
      </c>
      <c r="G926" s="60" t="str">
        <f t="shared" si="35"/>
        <v>1135012350</v>
      </c>
      <c r="H926" s="60" t="str">
        <f t="shared" si="34"/>
        <v>ON1135012350</v>
      </c>
      <c r="I926" s="69" t="s">
        <v>76</v>
      </c>
      <c r="J926" s="69" t="s">
        <v>76</v>
      </c>
      <c r="K926" s="45"/>
      <c r="L926" s="45"/>
      <c r="M926" s="45"/>
      <c r="N926" s="45"/>
      <c r="O926" s="45"/>
      <c r="P926" s="47"/>
      <c r="Q926" s="48"/>
      <c r="R926" s="48"/>
      <c r="S926" s="48"/>
      <c r="T926" s="48"/>
    </row>
    <row r="927" spans="1:20" s="61" customFormat="1" x14ac:dyDescent="0.2">
      <c r="A927" s="53"/>
      <c r="B927" s="49" t="s">
        <v>75</v>
      </c>
      <c r="C927" s="49" t="s">
        <v>28</v>
      </c>
      <c r="D927" s="49" t="s">
        <v>39</v>
      </c>
      <c r="E927" s="49" t="s">
        <v>29</v>
      </c>
      <c r="F927" s="50" t="s">
        <v>39</v>
      </c>
      <c r="G927" s="62" t="str">
        <f t="shared" si="35"/>
        <v>1245001450</v>
      </c>
      <c r="H927" s="62" t="str">
        <f t="shared" si="34"/>
        <v>ON1245001450</v>
      </c>
      <c r="I927" s="63">
        <v>8.2678458794985029E-3</v>
      </c>
      <c r="J927" s="63">
        <v>3.7958906320498545E-2</v>
      </c>
      <c r="K927" s="48"/>
      <c r="L927" s="48"/>
      <c r="M927" s="48"/>
      <c r="N927" s="48"/>
      <c r="O927" s="48"/>
      <c r="P927" s="64"/>
      <c r="Q927" s="48"/>
      <c r="R927" s="48"/>
      <c r="S927" s="48"/>
      <c r="T927" s="48"/>
    </row>
    <row r="928" spans="1:20" s="61" customFormat="1" x14ac:dyDescent="0.2">
      <c r="A928" s="53"/>
      <c r="B928" s="49" t="s">
        <v>75</v>
      </c>
      <c r="C928" s="49" t="s">
        <v>29</v>
      </c>
      <c r="D928" s="49" t="s">
        <v>39</v>
      </c>
      <c r="E928" s="49" t="s">
        <v>30</v>
      </c>
      <c r="F928" s="50" t="s">
        <v>39</v>
      </c>
      <c r="G928" s="62" t="str">
        <f t="shared" si="35"/>
        <v>0145002450</v>
      </c>
      <c r="H928" s="62" t="str">
        <f t="shared" si="34"/>
        <v>ON0145002450</v>
      </c>
      <c r="I928" s="63">
        <v>2.5810133895911247E-2</v>
      </c>
      <c r="J928" s="63">
        <v>2.626238283630471E-2</v>
      </c>
      <c r="K928" s="48"/>
      <c r="L928" s="48"/>
      <c r="M928" s="48"/>
      <c r="N928" s="48"/>
      <c r="O928" s="48"/>
      <c r="P928" s="64"/>
      <c r="Q928" s="48"/>
      <c r="R928" s="48"/>
      <c r="S928" s="48"/>
      <c r="T928" s="48"/>
    </row>
    <row r="929" spans="1:20" s="61" customFormat="1" x14ac:dyDescent="0.2">
      <c r="A929" s="53"/>
      <c r="B929" s="49" t="s">
        <v>75</v>
      </c>
      <c r="C929" s="49" t="s">
        <v>30</v>
      </c>
      <c r="D929" s="49" t="s">
        <v>39</v>
      </c>
      <c r="E929" s="49" t="s">
        <v>31</v>
      </c>
      <c r="F929" s="50" t="s">
        <v>39</v>
      </c>
      <c r="G929" s="62" t="str">
        <f t="shared" si="35"/>
        <v>0245003450</v>
      </c>
      <c r="H929" s="62" t="str">
        <f t="shared" si="34"/>
        <v>ON0245003450</v>
      </c>
      <c r="I929" s="63">
        <v>1.8617017331501673E-2</v>
      </c>
      <c r="J929" s="63">
        <v>-6.3523984349220795E-4</v>
      </c>
      <c r="K929" s="48"/>
      <c r="L929" s="48"/>
      <c r="M929" s="48"/>
      <c r="N929" s="48"/>
      <c r="O929" s="48"/>
      <c r="P929" s="64"/>
      <c r="Q929" s="48"/>
      <c r="R929" s="48"/>
      <c r="S929" s="48"/>
      <c r="T929" s="48"/>
    </row>
    <row r="930" spans="1:20" s="61" customFormat="1" x14ac:dyDescent="0.2">
      <c r="A930" s="53"/>
      <c r="B930" s="49" t="s">
        <v>75</v>
      </c>
      <c r="C930" s="49" t="s">
        <v>31</v>
      </c>
      <c r="D930" s="49" t="s">
        <v>39</v>
      </c>
      <c r="E930" s="49" t="s">
        <v>32</v>
      </c>
      <c r="F930" s="50" t="s">
        <v>39</v>
      </c>
      <c r="G930" s="62" t="str">
        <f t="shared" si="35"/>
        <v>0345004450</v>
      </c>
      <c r="H930" s="62" t="str">
        <f t="shared" si="34"/>
        <v>ON0345004450</v>
      </c>
      <c r="I930" s="63">
        <v>1.5304141426298457E-2</v>
      </c>
      <c r="J930" s="63">
        <v>1.9135667392849064E-2</v>
      </c>
      <c r="K930" s="48"/>
      <c r="L930" s="48"/>
      <c r="M930" s="48"/>
      <c r="N930" s="48"/>
      <c r="O930" s="48"/>
      <c r="P930" s="64"/>
      <c r="Q930" s="48"/>
      <c r="R930" s="48"/>
      <c r="S930" s="48"/>
      <c r="T930" s="48"/>
    </row>
    <row r="931" spans="1:20" s="61" customFormat="1" x14ac:dyDescent="0.2">
      <c r="A931" s="53"/>
      <c r="B931" s="49" t="s">
        <v>75</v>
      </c>
      <c r="C931" s="49" t="s">
        <v>32</v>
      </c>
      <c r="D931" s="49" t="s">
        <v>39</v>
      </c>
      <c r="E931" s="49" t="s">
        <v>33</v>
      </c>
      <c r="F931" s="50" t="s">
        <v>39</v>
      </c>
      <c r="G931" s="62" t="str">
        <f t="shared" si="35"/>
        <v>0445005450</v>
      </c>
      <c r="H931" s="62" t="str">
        <f t="shared" si="34"/>
        <v>ON0445005450</v>
      </c>
      <c r="I931" s="63">
        <v>-1.4670042813251283E-2</v>
      </c>
      <c r="J931" s="63">
        <v>-1.9681882355194302E-2</v>
      </c>
      <c r="K931" s="48"/>
      <c r="L931" s="48"/>
      <c r="M931" s="48"/>
      <c r="N931" s="48"/>
      <c r="O931" s="48"/>
      <c r="P931" s="64"/>
      <c r="Q931" s="48"/>
      <c r="R931" s="48"/>
      <c r="S931" s="48"/>
      <c r="T931" s="48"/>
    </row>
    <row r="932" spans="1:20" s="61" customFormat="1" x14ac:dyDescent="0.2">
      <c r="A932" s="53"/>
      <c r="B932" s="49" t="s">
        <v>75</v>
      </c>
      <c r="C932" s="49" t="s">
        <v>33</v>
      </c>
      <c r="D932" s="49" t="s">
        <v>39</v>
      </c>
      <c r="E932" s="49" t="s">
        <v>34</v>
      </c>
      <c r="F932" s="50" t="s">
        <v>39</v>
      </c>
      <c r="G932" s="62" t="str">
        <f t="shared" si="35"/>
        <v>0545006450</v>
      </c>
      <c r="H932" s="62" t="str">
        <f t="shared" si="34"/>
        <v>ON0545006450</v>
      </c>
      <c r="I932" s="63">
        <v>-2.1862719303646048E-2</v>
      </c>
      <c r="J932" s="63">
        <v>-1.0391139476511491E-2</v>
      </c>
      <c r="K932" s="48"/>
      <c r="L932" s="48"/>
      <c r="M932" s="48"/>
      <c r="N932" s="48"/>
      <c r="O932" s="48"/>
      <c r="P932" s="64"/>
      <c r="Q932" s="48"/>
      <c r="R932" s="48"/>
      <c r="S932" s="48"/>
      <c r="T932" s="48"/>
    </row>
    <row r="933" spans="1:20" s="61" customFormat="1" x14ac:dyDescent="0.2">
      <c r="A933" s="53"/>
      <c r="B933" s="49" t="s">
        <v>75</v>
      </c>
      <c r="C933" s="49" t="s">
        <v>34</v>
      </c>
      <c r="D933" s="49" t="s">
        <v>39</v>
      </c>
      <c r="E933" s="49" t="s">
        <v>35</v>
      </c>
      <c r="F933" s="50" t="s">
        <v>39</v>
      </c>
      <c r="G933" s="62" t="str">
        <f t="shared" si="35"/>
        <v>0645007450</v>
      </c>
      <c r="H933" s="62" t="str">
        <f t="shared" si="34"/>
        <v>ON0645007450</v>
      </c>
      <c r="I933" s="63">
        <v>2.1279451362221834E-2</v>
      </c>
      <c r="J933" s="63">
        <v>1.1062404672672587E-2</v>
      </c>
      <c r="K933" s="48"/>
      <c r="L933" s="48"/>
      <c r="M933" s="48"/>
      <c r="N933" s="48"/>
      <c r="O933" s="48"/>
      <c r="P933" s="64"/>
      <c r="Q933" s="48"/>
      <c r="R933" s="48"/>
      <c r="S933" s="48"/>
      <c r="T933" s="48"/>
    </row>
    <row r="934" spans="1:20" s="61" customFormat="1" x14ac:dyDescent="0.2">
      <c r="A934" s="53"/>
      <c r="B934" s="49" t="s">
        <v>75</v>
      </c>
      <c r="C934" s="49" t="s">
        <v>35</v>
      </c>
      <c r="D934" s="49" t="s">
        <v>39</v>
      </c>
      <c r="E934" s="49" t="s">
        <v>36</v>
      </c>
      <c r="F934" s="50" t="s">
        <v>39</v>
      </c>
      <c r="G934" s="62" t="str">
        <f t="shared" si="35"/>
        <v>0745008450</v>
      </c>
      <c r="H934" s="62" t="str">
        <f t="shared" si="34"/>
        <v>ON0745008450</v>
      </c>
      <c r="I934" s="63">
        <v>3.490380172689813E-2</v>
      </c>
      <c r="J934" s="63">
        <v>2.5016422240393733E-2</v>
      </c>
      <c r="K934" s="48"/>
      <c r="L934" s="48"/>
      <c r="M934" s="48"/>
      <c r="N934" s="48"/>
      <c r="O934" s="48"/>
      <c r="P934" s="64"/>
      <c r="Q934" s="48"/>
      <c r="R934" s="48"/>
      <c r="S934" s="48"/>
      <c r="T934" s="48"/>
    </row>
    <row r="935" spans="1:20" s="61" customFormat="1" x14ac:dyDescent="0.2">
      <c r="A935" s="53"/>
      <c r="B935" s="49" t="s">
        <v>75</v>
      </c>
      <c r="C935" s="49" t="s">
        <v>36</v>
      </c>
      <c r="D935" s="49" t="s">
        <v>39</v>
      </c>
      <c r="E935" s="49" t="s">
        <v>37</v>
      </c>
      <c r="F935" s="50" t="s">
        <v>39</v>
      </c>
      <c r="G935" s="62" t="str">
        <f t="shared" si="35"/>
        <v>0845009450</v>
      </c>
      <c r="H935" s="62" t="str">
        <f t="shared" si="34"/>
        <v>ON0845009450</v>
      </c>
      <c r="I935" s="63">
        <v>1.8013763580227549E-2</v>
      </c>
      <c r="J935" s="63">
        <v>-7.9940873564160238E-3</v>
      </c>
      <c r="K935" s="48"/>
      <c r="L935" s="48"/>
      <c r="M935" s="48"/>
      <c r="N935" s="48"/>
      <c r="O935" s="48"/>
      <c r="P935" s="64"/>
      <c r="Q935" s="48"/>
      <c r="R935" s="48"/>
      <c r="S935" s="48"/>
      <c r="T935" s="48"/>
    </row>
    <row r="936" spans="1:20" s="61" customFormat="1" x14ac:dyDescent="0.2">
      <c r="A936" s="53"/>
      <c r="B936" s="49" t="s">
        <v>75</v>
      </c>
      <c r="C936" s="49" t="s">
        <v>37</v>
      </c>
      <c r="D936" s="49" t="s">
        <v>39</v>
      </c>
      <c r="E936" s="49" t="s">
        <v>25</v>
      </c>
      <c r="F936" s="50" t="s">
        <v>39</v>
      </c>
      <c r="G936" s="62" t="str">
        <f t="shared" si="35"/>
        <v>0945010450</v>
      </c>
      <c r="H936" s="62" t="str">
        <f t="shared" si="34"/>
        <v>ON0945010450</v>
      </c>
      <c r="I936" s="63">
        <v>3.8523273069519449E-2</v>
      </c>
      <c r="J936" s="63">
        <v>0.10730782842284015</v>
      </c>
      <c r="K936" s="48"/>
      <c r="L936" s="48"/>
      <c r="M936" s="48"/>
      <c r="N936" s="48"/>
      <c r="O936" s="48"/>
      <c r="P936" s="64"/>
      <c r="Q936" s="48"/>
      <c r="R936" s="48"/>
      <c r="S936" s="48"/>
      <c r="T936" s="48"/>
    </row>
    <row r="937" spans="1:20" s="61" customFormat="1" x14ac:dyDescent="0.2">
      <c r="A937" s="53"/>
      <c r="B937" s="49" t="s">
        <v>75</v>
      </c>
      <c r="C937" s="49" t="s">
        <v>25</v>
      </c>
      <c r="D937" s="49" t="s">
        <v>39</v>
      </c>
      <c r="E937" s="49" t="s">
        <v>27</v>
      </c>
      <c r="F937" s="50" t="s">
        <v>39</v>
      </c>
      <c r="G937" s="62" t="str">
        <f t="shared" si="35"/>
        <v>1045011450</v>
      </c>
      <c r="H937" s="62" t="str">
        <f t="shared" si="34"/>
        <v>ON1045011450</v>
      </c>
      <c r="I937" s="63">
        <v>-1.5067738924665831E-2</v>
      </c>
      <c r="J937" s="63">
        <v>-1.557133824637269E-2</v>
      </c>
      <c r="K937" s="48"/>
      <c r="L937" s="48"/>
      <c r="M937" s="48"/>
      <c r="N937" s="48"/>
      <c r="O937" s="48"/>
      <c r="P937" s="64"/>
      <c r="Q937" s="48"/>
      <c r="R937" s="48"/>
      <c r="S937" s="48"/>
      <c r="T937" s="48"/>
    </row>
    <row r="938" spans="1:20" s="61" customFormat="1" x14ac:dyDescent="0.2">
      <c r="A938" s="53"/>
      <c r="B938" s="49" t="s">
        <v>75</v>
      </c>
      <c r="C938" s="49" t="s">
        <v>27</v>
      </c>
      <c r="D938" s="49" t="s">
        <v>39</v>
      </c>
      <c r="E938" s="49" t="s">
        <v>28</v>
      </c>
      <c r="F938" s="50" t="s">
        <v>39</v>
      </c>
      <c r="G938" s="62" t="str">
        <f t="shared" si="35"/>
        <v>1145012450</v>
      </c>
      <c r="H938" s="62" t="str">
        <f t="shared" si="34"/>
        <v>ON1145012450</v>
      </c>
      <c r="I938" s="63">
        <v>-4.133380500210844E-2</v>
      </c>
      <c r="J938" s="63">
        <v>-2.696901660141704E-2</v>
      </c>
      <c r="K938" s="48"/>
      <c r="L938" s="48"/>
      <c r="M938" s="48"/>
      <c r="N938" s="48"/>
      <c r="O938" s="48"/>
      <c r="P938" s="64"/>
      <c r="Q938" s="48"/>
      <c r="R938" s="48"/>
      <c r="S938" s="48"/>
      <c r="T938" s="48"/>
    </row>
    <row r="939" spans="1:20" s="61" customFormat="1" x14ac:dyDescent="0.2">
      <c r="A939" s="43"/>
      <c r="B939" s="44" t="s">
        <v>75</v>
      </c>
      <c r="C939" s="60" t="s">
        <v>28</v>
      </c>
      <c r="D939" s="65">
        <v>550</v>
      </c>
      <c r="E939" s="60" t="s">
        <v>29</v>
      </c>
      <c r="F939" s="65">
        <v>550</v>
      </c>
      <c r="G939" s="60" t="str">
        <f t="shared" si="35"/>
        <v>1255001550</v>
      </c>
      <c r="H939" s="60" t="str">
        <f t="shared" si="34"/>
        <v>ON1255001550</v>
      </c>
      <c r="I939" s="45">
        <v>1.5246320701097948E-2</v>
      </c>
      <c r="J939" s="45">
        <v>4.4949514010100097E-2</v>
      </c>
      <c r="K939" s="45"/>
      <c r="L939" s="45"/>
      <c r="M939" s="45"/>
      <c r="N939" s="45"/>
      <c r="O939" s="45"/>
      <c r="P939" s="47"/>
      <c r="Q939" s="48"/>
      <c r="R939" s="48"/>
      <c r="S939" s="48"/>
      <c r="T939" s="48"/>
    </row>
    <row r="940" spans="1:20" s="61" customFormat="1" x14ac:dyDescent="0.2">
      <c r="A940" s="43"/>
      <c r="B940" s="44" t="s">
        <v>75</v>
      </c>
      <c r="C940" s="60" t="s">
        <v>29</v>
      </c>
      <c r="D940" s="65">
        <v>550</v>
      </c>
      <c r="E940" s="60" t="s">
        <v>30</v>
      </c>
      <c r="F940" s="65">
        <v>550</v>
      </c>
      <c r="G940" s="60" t="str">
        <f t="shared" si="35"/>
        <v>0155002550</v>
      </c>
      <c r="H940" s="60" t="str">
        <f t="shared" si="34"/>
        <v>ON0155002550</v>
      </c>
      <c r="I940" s="45">
        <v>2.7351817687668489E-2</v>
      </c>
      <c r="J940" s="45">
        <v>3.7387896716399707E-2</v>
      </c>
      <c r="K940" s="45"/>
      <c r="L940" s="45"/>
      <c r="M940" s="45"/>
      <c r="N940" s="45"/>
      <c r="O940" s="45"/>
      <c r="P940" s="47"/>
      <c r="Q940" s="48"/>
      <c r="R940" s="48"/>
      <c r="S940" s="48"/>
      <c r="T940" s="48"/>
    </row>
    <row r="941" spans="1:20" s="61" customFormat="1" x14ac:dyDescent="0.2">
      <c r="A941" s="43"/>
      <c r="B941" s="44" t="s">
        <v>75</v>
      </c>
      <c r="C941" s="60" t="s">
        <v>30</v>
      </c>
      <c r="D941" s="65">
        <v>550</v>
      </c>
      <c r="E941" s="60" t="s">
        <v>31</v>
      </c>
      <c r="F941" s="65">
        <v>550</v>
      </c>
      <c r="G941" s="60" t="str">
        <f t="shared" si="35"/>
        <v>0255003550</v>
      </c>
      <c r="H941" s="60" t="str">
        <f t="shared" si="34"/>
        <v>ON0255003550</v>
      </c>
      <c r="I941" s="45">
        <v>1.7651113348612114E-2</v>
      </c>
      <c r="J941" s="45">
        <v>-3.3318569897968996E-3</v>
      </c>
      <c r="K941" s="45"/>
      <c r="L941" s="45"/>
      <c r="M941" s="45"/>
      <c r="N941" s="45"/>
      <c r="O941" s="45"/>
      <c r="P941" s="47"/>
      <c r="Q941" s="48"/>
      <c r="R941" s="48"/>
      <c r="S941" s="48"/>
      <c r="T941" s="48"/>
    </row>
    <row r="942" spans="1:20" s="61" customFormat="1" x14ac:dyDescent="0.2">
      <c r="A942" s="43"/>
      <c r="B942" s="44" t="s">
        <v>75</v>
      </c>
      <c r="C942" s="60" t="s">
        <v>31</v>
      </c>
      <c r="D942" s="65">
        <v>550</v>
      </c>
      <c r="E942" s="60" t="s">
        <v>32</v>
      </c>
      <c r="F942" s="65">
        <v>550</v>
      </c>
      <c r="G942" s="60" t="str">
        <f t="shared" si="35"/>
        <v>0355004550</v>
      </c>
      <c r="H942" s="60" t="str">
        <f t="shared" si="34"/>
        <v>ON0355004550</v>
      </c>
      <c r="I942" s="45">
        <v>1.3083581259737321E-2</v>
      </c>
      <c r="J942" s="45">
        <v>1.6493430248666296E-2</v>
      </c>
      <c r="K942" s="45"/>
      <c r="L942" s="45"/>
      <c r="M942" s="45"/>
      <c r="N942" s="45"/>
      <c r="O942" s="45"/>
      <c r="P942" s="47"/>
      <c r="Q942" s="48"/>
      <c r="R942" s="48"/>
      <c r="S942" s="48"/>
      <c r="T942" s="48"/>
    </row>
    <row r="943" spans="1:20" s="61" customFormat="1" x14ac:dyDescent="0.2">
      <c r="A943" s="43"/>
      <c r="B943" s="44" t="s">
        <v>75</v>
      </c>
      <c r="C943" s="60" t="s">
        <v>32</v>
      </c>
      <c r="D943" s="65">
        <v>550</v>
      </c>
      <c r="E943" s="60" t="s">
        <v>33</v>
      </c>
      <c r="F943" s="65">
        <v>550</v>
      </c>
      <c r="G943" s="60" t="str">
        <f t="shared" si="35"/>
        <v>0455005550</v>
      </c>
      <c r="H943" s="60" t="str">
        <f t="shared" si="34"/>
        <v>ON0455005550</v>
      </c>
      <c r="I943" s="45">
        <v>-9.959506157182163E-3</v>
      </c>
      <c r="J943" s="45">
        <v>-1.3755932675794979E-2</v>
      </c>
      <c r="K943" s="45"/>
      <c r="L943" s="45"/>
      <c r="M943" s="45"/>
      <c r="N943" s="45"/>
      <c r="O943" s="45"/>
      <c r="P943" s="47"/>
      <c r="Q943" s="48"/>
      <c r="R943" s="48"/>
      <c r="S943" s="48"/>
      <c r="T943" s="48"/>
    </row>
    <row r="944" spans="1:20" s="61" customFormat="1" x14ac:dyDescent="0.2">
      <c r="A944" s="43"/>
      <c r="B944" s="44" t="s">
        <v>75</v>
      </c>
      <c r="C944" s="60" t="s">
        <v>33</v>
      </c>
      <c r="D944" s="65">
        <v>550</v>
      </c>
      <c r="E944" s="60" t="s">
        <v>34</v>
      </c>
      <c r="F944" s="65">
        <v>550</v>
      </c>
      <c r="G944" s="60" t="str">
        <f t="shared" si="35"/>
        <v>0555006550</v>
      </c>
      <c r="H944" s="60" t="str">
        <f t="shared" si="34"/>
        <v>ON0555006550</v>
      </c>
      <c r="I944" s="45">
        <v>-1.9509134525739234E-2</v>
      </c>
      <c r="J944" s="45">
        <v>-1.6446625009701378E-2</v>
      </c>
      <c r="K944" s="45"/>
      <c r="L944" s="45"/>
      <c r="M944" s="45"/>
      <c r="N944" s="45"/>
      <c r="O944" s="45"/>
      <c r="P944" s="47"/>
      <c r="Q944" s="48"/>
      <c r="R944" s="48"/>
      <c r="S944" s="48"/>
      <c r="T944" s="48"/>
    </row>
    <row r="945" spans="1:20" s="61" customFormat="1" x14ac:dyDescent="0.2">
      <c r="A945" s="43"/>
      <c r="B945" s="44" t="s">
        <v>75</v>
      </c>
      <c r="C945" s="60" t="s">
        <v>34</v>
      </c>
      <c r="D945" s="65">
        <v>550</v>
      </c>
      <c r="E945" s="60" t="s">
        <v>35</v>
      </c>
      <c r="F945" s="65">
        <v>550</v>
      </c>
      <c r="G945" s="60" t="str">
        <f t="shared" si="35"/>
        <v>0655007550</v>
      </c>
      <c r="H945" s="60" t="str">
        <f t="shared" si="34"/>
        <v>ON0655007550</v>
      </c>
      <c r="I945" s="45">
        <v>7.8101859360053538E-3</v>
      </c>
      <c r="J945" s="45">
        <v>1.3929475343924923E-2</v>
      </c>
      <c r="K945" s="45"/>
      <c r="L945" s="45"/>
      <c r="M945" s="45"/>
      <c r="N945" s="45"/>
      <c r="O945" s="45"/>
      <c r="P945" s="47"/>
      <c r="Q945" s="48"/>
      <c r="R945" s="48"/>
      <c r="S945" s="48"/>
      <c r="T945" s="48"/>
    </row>
    <row r="946" spans="1:20" s="61" customFormat="1" x14ac:dyDescent="0.2">
      <c r="A946" s="43"/>
      <c r="B946" s="44" t="s">
        <v>75</v>
      </c>
      <c r="C946" s="60" t="s">
        <v>35</v>
      </c>
      <c r="D946" s="65">
        <v>550</v>
      </c>
      <c r="E946" s="60" t="s">
        <v>36</v>
      </c>
      <c r="F946" s="65">
        <v>550</v>
      </c>
      <c r="G946" s="60" t="str">
        <f t="shared" si="35"/>
        <v>0755008550</v>
      </c>
      <c r="H946" s="60" t="str">
        <f t="shared" si="34"/>
        <v>ON0755008550</v>
      </c>
      <c r="I946" s="45">
        <v>-8.6483830287475971E-4</v>
      </c>
      <c r="J946" s="45">
        <v>-1.5035177480759776E-2</v>
      </c>
      <c r="K946" s="45"/>
      <c r="L946" s="45"/>
      <c r="M946" s="45"/>
      <c r="N946" s="45"/>
      <c r="O946" s="45"/>
      <c r="P946" s="47"/>
      <c r="Q946" s="48"/>
      <c r="R946" s="48"/>
      <c r="S946" s="48"/>
      <c r="T946" s="48"/>
    </row>
    <row r="947" spans="1:20" s="61" customFormat="1" x14ac:dyDescent="0.2">
      <c r="A947" s="43"/>
      <c r="B947" s="44" t="s">
        <v>75</v>
      </c>
      <c r="C947" s="60" t="s">
        <v>36</v>
      </c>
      <c r="D947" s="65">
        <v>550</v>
      </c>
      <c r="E947" s="60" t="s">
        <v>37</v>
      </c>
      <c r="F947" s="65">
        <v>550</v>
      </c>
      <c r="G947" s="60" t="str">
        <f t="shared" si="35"/>
        <v>0855009550</v>
      </c>
      <c r="H947" s="60" t="str">
        <f t="shared" si="34"/>
        <v>ON0855009550</v>
      </c>
      <c r="I947" s="45">
        <v>3.2701737028674259E-2</v>
      </c>
      <c r="J947" s="45">
        <v>4.0208625114012506E-2</v>
      </c>
      <c r="K947" s="45"/>
      <c r="L947" s="45"/>
      <c r="M947" s="45"/>
      <c r="N947" s="45"/>
      <c r="O947" s="45"/>
      <c r="P947" s="47"/>
      <c r="Q947" s="48"/>
      <c r="R947" s="48"/>
      <c r="S947" s="48"/>
      <c r="T947" s="48"/>
    </row>
    <row r="948" spans="1:20" s="61" customFormat="1" x14ac:dyDescent="0.2">
      <c r="A948" s="43"/>
      <c r="B948" s="44" t="s">
        <v>75</v>
      </c>
      <c r="C948" s="60" t="s">
        <v>37</v>
      </c>
      <c r="D948" s="65">
        <v>550</v>
      </c>
      <c r="E948" s="60" t="s">
        <v>25</v>
      </c>
      <c r="F948" s="65">
        <v>550</v>
      </c>
      <c r="G948" s="60" t="str">
        <f t="shared" si="35"/>
        <v>0955010550</v>
      </c>
      <c r="H948" s="60" t="str">
        <f t="shared" si="34"/>
        <v>ON0955010550</v>
      </c>
      <c r="I948" s="45">
        <v>5.9631125492587422E-3</v>
      </c>
      <c r="J948" s="45">
        <v>2.4792316286741788E-2</v>
      </c>
      <c r="K948" s="45"/>
      <c r="L948" s="45"/>
      <c r="M948" s="45"/>
      <c r="N948" s="45"/>
      <c r="O948" s="45"/>
      <c r="P948" s="47"/>
      <c r="Q948" s="48"/>
      <c r="R948" s="48"/>
      <c r="S948" s="48"/>
      <c r="T948" s="48"/>
    </row>
    <row r="949" spans="1:20" s="61" customFormat="1" x14ac:dyDescent="0.2">
      <c r="A949" s="43"/>
      <c r="B949" s="44" t="s">
        <v>75</v>
      </c>
      <c r="C949" s="60" t="s">
        <v>25</v>
      </c>
      <c r="D949" s="65">
        <v>550</v>
      </c>
      <c r="E949" s="60" t="s">
        <v>27</v>
      </c>
      <c r="F949" s="65">
        <v>550</v>
      </c>
      <c r="G949" s="60" t="str">
        <f t="shared" si="35"/>
        <v>1055011550</v>
      </c>
      <c r="H949" s="60" t="str">
        <f t="shared" si="34"/>
        <v>ON1055011550</v>
      </c>
      <c r="I949" s="45">
        <v>-7.4833212217063402E-3</v>
      </c>
      <c r="J949" s="45">
        <v>-1.2844300372555174E-2</v>
      </c>
      <c r="K949" s="45"/>
      <c r="L949" s="45"/>
      <c r="M949" s="45"/>
      <c r="N949" s="45"/>
      <c r="O949" s="45"/>
      <c r="P949" s="47"/>
      <c r="Q949" s="48"/>
      <c r="R949" s="48"/>
      <c r="S949" s="48"/>
      <c r="T949" s="48"/>
    </row>
    <row r="950" spans="1:20" s="61" customFormat="1" x14ac:dyDescent="0.2">
      <c r="A950" s="43"/>
      <c r="B950" s="44" t="s">
        <v>75</v>
      </c>
      <c r="C950" s="60" t="s">
        <v>27</v>
      </c>
      <c r="D950" s="65">
        <v>550</v>
      </c>
      <c r="E950" s="60" t="s">
        <v>28</v>
      </c>
      <c r="F950" s="65">
        <v>550</v>
      </c>
      <c r="G950" s="60" t="str">
        <f t="shared" si="35"/>
        <v>1155012550</v>
      </c>
      <c r="H950" s="60" t="str">
        <f t="shared" si="34"/>
        <v>ON1155012550</v>
      </c>
      <c r="I950" s="45">
        <v>-2.185753704836757E-2</v>
      </c>
      <c r="J950" s="45">
        <v>-9.9078410983657102E-3</v>
      </c>
      <c r="K950" s="45"/>
      <c r="L950" s="45"/>
      <c r="M950" s="45"/>
      <c r="N950" s="45"/>
      <c r="O950" s="45"/>
      <c r="P950" s="47"/>
      <c r="Q950" s="48"/>
      <c r="R950" s="48"/>
      <c r="S950" s="48"/>
      <c r="T950" s="48"/>
    </row>
    <row r="951" spans="1:20" s="61" customFormat="1" x14ac:dyDescent="0.2">
      <c r="A951" s="52"/>
      <c r="B951" s="49" t="s">
        <v>75</v>
      </c>
      <c r="C951" s="49" t="s">
        <v>28</v>
      </c>
      <c r="D951" s="66">
        <v>650</v>
      </c>
      <c r="E951" s="49" t="s">
        <v>29</v>
      </c>
      <c r="F951" s="67">
        <v>650</v>
      </c>
      <c r="G951" s="62" t="str">
        <f t="shared" si="35"/>
        <v>1265001650</v>
      </c>
      <c r="H951" s="62" t="str">
        <f t="shared" si="34"/>
        <v>ON1265001650</v>
      </c>
      <c r="I951" s="63">
        <v>2.2310997122277808E-2</v>
      </c>
      <c r="J951" s="63">
        <v>4.2154964567437725E-2</v>
      </c>
      <c r="K951" s="48"/>
      <c r="L951" s="48"/>
      <c r="M951" s="48"/>
      <c r="N951" s="48"/>
      <c r="O951" s="48"/>
      <c r="P951" s="64"/>
      <c r="Q951" s="48"/>
      <c r="R951" s="48"/>
      <c r="S951" s="48"/>
      <c r="T951" s="48"/>
    </row>
    <row r="952" spans="1:20" s="61" customFormat="1" x14ac:dyDescent="0.2">
      <c r="A952" s="52"/>
      <c r="B952" s="49" t="s">
        <v>75</v>
      </c>
      <c r="C952" s="49" t="s">
        <v>29</v>
      </c>
      <c r="D952" s="66">
        <v>650</v>
      </c>
      <c r="E952" s="49" t="s">
        <v>30</v>
      </c>
      <c r="F952" s="67">
        <v>650</v>
      </c>
      <c r="G952" s="62" t="str">
        <f t="shared" si="35"/>
        <v>0165002650</v>
      </c>
      <c r="H952" s="62" t="str">
        <f t="shared" si="34"/>
        <v>ON0165002650</v>
      </c>
      <c r="I952" s="63">
        <v>1.2070063304581857E-2</v>
      </c>
      <c r="J952" s="63">
        <v>2.8396708904463507E-2</v>
      </c>
      <c r="K952" s="48"/>
      <c r="L952" s="48"/>
      <c r="M952" s="48"/>
      <c r="N952" s="48"/>
      <c r="O952" s="48"/>
      <c r="P952" s="64"/>
      <c r="Q952" s="48"/>
      <c r="R952" s="48"/>
      <c r="S952" s="48"/>
      <c r="T952" s="48"/>
    </row>
    <row r="953" spans="1:20" s="61" customFormat="1" x14ac:dyDescent="0.2">
      <c r="A953" s="52"/>
      <c r="B953" s="49" t="s">
        <v>75</v>
      </c>
      <c r="C953" s="49" t="s">
        <v>30</v>
      </c>
      <c r="D953" s="66">
        <v>650</v>
      </c>
      <c r="E953" s="49" t="s">
        <v>31</v>
      </c>
      <c r="F953" s="67">
        <v>650</v>
      </c>
      <c r="G953" s="62" t="str">
        <f t="shared" si="35"/>
        <v>0265003650</v>
      </c>
      <c r="H953" s="62" t="str">
        <f t="shared" si="34"/>
        <v>ON0265003650</v>
      </c>
      <c r="I953" s="63">
        <v>1.8440135423335426E-2</v>
      </c>
      <c r="J953" s="63">
        <v>1.7505973879690682E-2</v>
      </c>
      <c r="K953" s="48"/>
      <c r="L953" s="48"/>
      <c r="M953" s="48"/>
      <c r="N953" s="48"/>
      <c r="O953" s="48"/>
      <c r="P953" s="64"/>
      <c r="Q953" s="48"/>
      <c r="R953" s="48"/>
      <c r="S953" s="48"/>
      <c r="T953" s="48"/>
    </row>
    <row r="954" spans="1:20" s="61" customFormat="1" x14ac:dyDescent="0.2">
      <c r="A954" s="52"/>
      <c r="B954" s="49" t="s">
        <v>75</v>
      </c>
      <c r="C954" s="49" t="s">
        <v>31</v>
      </c>
      <c r="D954" s="66">
        <v>650</v>
      </c>
      <c r="E954" s="49" t="s">
        <v>32</v>
      </c>
      <c r="F954" s="67">
        <v>650</v>
      </c>
      <c r="G954" s="62" t="str">
        <f t="shared" si="35"/>
        <v>0365004650</v>
      </c>
      <c r="H954" s="62" t="str">
        <f t="shared" si="34"/>
        <v>ON0365004650</v>
      </c>
      <c r="I954" s="63">
        <v>2.1925200602271953E-2</v>
      </c>
      <c r="J954" s="63">
        <v>1.3561228439358475E-2</v>
      </c>
      <c r="K954" s="48"/>
      <c r="L954" s="48"/>
      <c r="M954" s="48"/>
      <c r="N954" s="48"/>
      <c r="O954" s="48"/>
      <c r="P954" s="64"/>
      <c r="Q954" s="48"/>
      <c r="R954" s="48"/>
      <c r="S954" s="48"/>
      <c r="T954" s="48"/>
    </row>
    <row r="955" spans="1:20" s="61" customFormat="1" x14ac:dyDescent="0.2">
      <c r="A955" s="52"/>
      <c r="B955" s="49" t="s">
        <v>75</v>
      </c>
      <c r="C955" s="49" t="s">
        <v>32</v>
      </c>
      <c r="D955" s="66">
        <v>650</v>
      </c>
      <c r="E955" s="49" t="s">
        <v>33</v>
      </c>
      <c r="F955" s="67">
        <v>650</v>
      </c>
      <c r="G955" s="62" t="str">
        <f t="shared" si="35"/>
        <v>0465005650</v>
      </c>
      <c r="H955" s="62" t="str">
        <f t="shared" si="34"/>
        <v>ON0465005650</v>
      </c>
      <c r="I955" s="63">
        <v>1.3796067900712449E-2</v>
      </c>
      <c r="J955" s="63">
        <v>-2.3049788151370266E-4</v>
      </c>
      <c r="K955" s="48"/>
      <c r="L955" s="48"/>
      <c r="M955" s="48"/>
      <c r="N955" s="48"/>
      <c r="O955" s="48"/>
      <c r="P955" s="64"/>
      <c r="Q955" s="48"/>
      <c r="R955" s="48"/>
      <c r="S955" s="48"/>
      <c r="T955" s="48"/>
    </row>
    <row r="956" spans="1:20" s="61" customFormat="1" x14ac:dyDescent="0.2">
      <c r="A956" s="52"/>
      <c r="B956" s="49" t="s">
        <v>75</v>
      </c>
      <c r="C956" s="49" t="s">
        <v>33</v>
      </c>
      <c r="D956" s="66">
        <v>650</v>
      </c>
      <c r="E956" s="49" t="s">
        <v>34</v>
      </c>
      <c r="F956" s="67">
        <v>650</v>
      </c>
      <c r="G956" s="62" t="str">
        <f t="shared" si="35"/>
        <v>0565006650</v>
      </c>
      <c r="H956" s="62" t="str">
        <f t="shared" si="34"/>
        <v>ON0565006650</v>
      </c>
      <c r="I956" s="63">
        <v>-2.3979246846057945E-2</v>
      </c>
      <c r="J956" s="63">
        <v>-2.4732946888078412E-2</v>
      </c>
      <c r="K956" s="48"/>
      <c r="L956" s="48"/>
      <c r="M956" s="48"/>
      <c r="N956" s="48"/>
      <c r="O956" s="48"/>
      <c r="P956" s="64"/>
      <c r="Q956" s="48"/>
      <c r="R956" s="48"/>
      <c r="S956" s="48"/>
      <c r="T956" s="48"/>
    </row>
    <row r="957" spans="1:20" s="61" customFormat="1" x14ac:dyDescent="0.2">
      <c r="A957" s="52"/>
      <c r="B957" s="49" t="s">
        <v>75</v>
      </c>
      <c r="C957" s="49" t="s">
        <v>34</v>
      </c>
      <c r="D957" s="66">
        <v>650</v>
      </c>
      <c r="E957" s="49" t="s">
        <v>35</v>
      </c>
      <c r="F957" s="67">
        <v>650</v>
      </c>
      <c r="G957" s="62" t="str">
        <f t="shared" si="35"/>
        <v>0665007650</v>
      </c>
      <c r="H957" s="62" t="str">
        <f t="shared" si="34"/>
        <v>ON0665007650</v>
      </c>
      <c r="I957" s="63">
        <v>9.5246248817374422E-4</v>
      </c>
      <c r="J957" s="63">
        <v>1.032320906235067E-2</v>
      </c>
      <c r="K957" s="48"/>
      <c r="L957" s="48"/>
      <c r="M957" s="48"/>
      <c r="N957" s="48"/>
      <c r="O957" s="48"/>
      <c r="P957" s="64"/>
      <c r="Q957" s="48"/>
      <c r="R957" s="48"/>
      <c r="S957" s="48"/>
      <c r="T957" s="48"/>
    </row>
    <row r="958" spans="1:20" s="61" customFormat="1" x14ac:dyDescent="0.2">
      <c r="A958" s="52"/>
      <c r="B958" s="49" t="s">
        <v>75</v>
      </c>
      <c r="C958" s="49" t="s">
        <v>35</v>
      </c>
      <c r="D958" s="66">
        <v>650</v>
      </c>
      <c r="E958" s="49" t="s">
        <v>36</v>
      </c>
      <c r="F958" s="67">
        <v>650</v>
      </c>
      <c r="G958" s="62" t="str">
        <f t="shared" si="35"/>
        <v>0765008650</v>
      </c>
      <c r="H958" s="62" t="str">
        <f t="shared" si="34"/>
        <v>ON0765008650</v>
      </c>
      <c r="I958" s="63">
        <v>1.9932839886122045E-3</v>
      </c>
      <c r="J958" s="63">
        <v>-2.3153935176783279E-2</v>
      </c>
      <c r="K958" s="48"/>
      <c r="L958" s="48"/>
      <c r="M958" s="48"/>
      <c r="N958" s="48"/>
      <c r="O958" s="48"/>
      <c r="P958" s="64"/>
      <c r="Q958" s="48"/>
      <c r="R958" s="48"/>
      <c r="S958" s="48"/>
      <c r="T958" s="48"/>
    </row>
    <row r="959" spans="1:20" s="61" customFormat="1" x14ac:dyDescent="0.2">
      <c r="A959" s="52"/>
      <c r="B959" s="49" t="s">
        <v>75</v>
      </c>
      <c r="C959" s="49" t="s">
        <v>36</v>
      </c>
      <c r="D959" s="66">
        <v>650</v>
      </c>
      <c r="E959" s="49" t="s">
        <v>37</v>
      </c>
      <c r="F959" s="67">
        <v>650</v>
      </c>
      <c r="G959" s="62" t="str">
        <f t="shared" si="35"/>
        <v>0865009650</v>
      </c>
      <c r="H959" s="62" t="str">
        <f t="shared" si="34"/>
        <v>ON0865009650</v>
      </c>
      <c r="I959" s="63">
        <v>3.6923661880192228E-2</v>
      </c>
      <c r="J959" s="63">
        <v>2.3046954454716561E-2</v>
      </c>
      <c r="K959" s="48"/>
      <c r="L959" s="48"/>
      <c r="M959" s="48"/>
      <c r="N959" s="48"/>
      <c r="O959" s="48"/>
      <c r="P959" s="64"/>
      <c r="Q959" s="48"/>
      <c r="R959" s="48"/>
      <c r="S959" s="48"/>
      <c r="T959" s="48"/>
    </row>
    <row r="960" spans="1:20" s="61" customFormat="1" x14ac:dyDescent="0.2">
      <c r="A960" s="52"/>
      <c r="B960" s="49" t="s">
        <v>75</v>
      </c>
      <c r="C960" s="49" t="s">
        <v>37</v>
      </c>
      <c r="D960" s="66">
        <v>650</v>
      </c>
      <c r="E960" s="49" t="s">
        <v>25</v>
      </c>
      <c r="F960" s="67">
        <v>650</v>
      </c>
      <c r="G960" s="62" t="str">
        <f t="shared" si="35"/>
        <v>0965010650</v>
      </c>
      <c r="H960" s="62" t="str">
        <f t="shared" si="34"/>
        <v>ON0965010650</v>
      </c>
      <c r="I960" s="63">
        <v>-3.7054737820244307E-2</v>
      </c>
      <c r="J960" s="63">
        <v>1.6389406265109409E-2</v>
      </c>
      <c r="K960" s="48"/>
      <c r="L960" s="48"/>
      <c r="M960" s="48"/>
      <c r="N960" s="48"/>
      <c r="O960" s="48"/>
      <c r="P960" s="64"/>
      <c r="Q960" s="48"/>
      <c r="R960" s="48"/>
      <c r="S960" s="48"/>
      <c r="T960" s="48"/>
    </row>
    <row r="961" spans="1:20" s="61" customFormat="1" x14ac:dyDescent="0.2">
      <c r="A961" s="52"/>
      <c r="B961" s="49" t="s">
        <v>75</v>
      </c>
      <c r="C961" s="49" t="s">
        <v>25</v>
      </c>
      <c r="D961" s="66">
        <v>650</v>
      </c>
      <c r="E961" s="49" t="s">
        <v>27</v>
      </c>
      <c r="F961" s="67">
        <v>650</v>
      </c>
      <c r="G961" s="62" t="str">
        <f t="shared" si="35"/>
        <v>1065011650</v>
      </c>
      <c r="H961" s="62" t="str">
        <f t="shared" si="34"/>
        <v>ON1065011650</v>
      </c>
      <c r="I961" s="63">
        <v>6.238565692194831E-5</v>
      </c>
      <c r="J961" s="63">
        <v>1.182065913357595E-2</v>
      </c>
      <c r="K961" s="48"/>
      <c r="L961" s="48"/>
      <c r="M961" s="48"/>
      <c r="N961" s="48"/>
      <c r="O961" s="48"/>
      <c r="P961" s="64"/>
      <c r="Q961" s="48"/>
      <c r="R961" s="48"/>
      <c r="S961" s="48"/>
      <c r="T961" s="48"/>
    </row>
    <row r="962" spans="1:20" s="61" customFormat="1" x14ac:dyDescent="0.2">
      <c r="A962" s="52"/>
      <c r="B962" s="49" t="s">
        <v>75</v>
      </c>
      <c r="C962" s="49" t="s">
        <v>27</v>
      </c>
      <c r="D962" s="66">
        <v>650</v>
      </c>
      <c r="E962" s="49" t="s">
        <v>28</v>
      </c>
      <c r="F962" s="67">
        <v>650</v>
      </c>
      <c r="G962" s="62" t="str">
        <f t="shared" si="35"/>
        <v>1165012650</v>
      </c>
      <c r="H962" s="62" t="str">
        <f t="shared" ref="H962:H1025" si="36">B962&amp;G962</f>
        <v>ON1165012650</v>
      </c>
      <c r="I962" s="63">
        <v>-8.3945400836798016E-3</v>
      </c>
      <c r="J962" s="63">
        <v>-7.8534244809795213E-3</v>
      </c>
      <c r="K962" s="48"/>
      <c r="L962" s="48"/>
      <c r="M962" s="48"/>
      <c r="N962" s="48"/>
      <c r="O962" s="48"/>
      <c r="P962" s="64"/>
      <c r="Q962" s="48"/>
      <c r="R962" s="48"/>
      <c r="S962" s="48"/>
      <c r="T962" s="48"/>
    </row>
    <row r="963" spans="1:20" s="61" customFormat="1" x14ac:dyDescent="0.2">
      <c r="A963" s="43" t="s">
        <v>47</v>
      </c>
      <c r="B963" s="44" t="s">
        <v>75</v>
      </c>
      <c r="C963" s="44" t="s">
        <v>27</v>
      </c>
      <c r="D963" s="44" t="s">
        <v>26</v>
      </c>
      <c r="E963" s="44" t="s">
        <v>29</v>
      </c>
      <c r="F963" s="59" t="s">
        <v>26</v>
      </c>
      <c r="G963" s="60" t="str">
        <f t="shared" si="35"/>
        <v>1135001350</v>
      </c>
      <c r="H963" s="60" t="str">
        <f t="shared" si="36"/>
        <v>ON1135001350</v>
      </c>
      <c r="I963" s="70" t="s">
        <v>76</v>
      </c>
      <c r="J963" s="70" t="s">
        <v>76</v>
      </c>
      <c r="K963" s="45"/>
      <c r="L963" s="45"/>
      <c r="M963" s="45"/>
      <c r="N963" s="45"/>
      <c r="O963" s="45"/>
      <c r="P963" s="47"/>
      <c r="Q963" s="48"/>
      <c r="R963" s="48"/>
      <c r="S963" s="48"/>
      <c r="T963" s="48"/>
    </row>
    <row r="964" spans="1:20" s="61" customFormat="1" x14ac:dyDescent="0.2">
      <c r="A964" s="43"/>
      <c r="B964" s="44" t="s">
        <v>75</v>
      </c>
      <c r="C964" s="44" t="s">
        <v>28</v>
      </c>
      <c r="D964" s="44" t="s">
        <v>26</v>
      </c>
      <c r="E964" s="44" t="s">
        <v>30</v>
      </c>
      <c r="F964" s="59" t="s">
        <v>26</v>
      </c>
      <c r="G964" s="60" t="str">
        <f t="shared" si="35"/>
        <v>1235002350</v>
      </c>
      <c r="H964" s="60" t="str">
        <f t="shared" si="36"/>
        <v>ON1235002350</v>
      </c>
      <c r="I964" s="70" t="s">
        <v>76</v>
      </c>
      <c r="J964" s="70" t="s">
        <v>76</v>
      </c>
      <c r="K964" s="45"/>
      <c r="L964" s="45"/>
      <c r="M964" s="45"/>
      <c r="N964" s="45"/>
      <c r="O964" s="45"/>
      <c r="P964" s="47"/>
      <c r="Q964" s="48"/>
      <c r="R964" s="48"/>
      <c r="S964" s="48"/>
      <c r="T964" s="48"/>
    </row>
    <row r="965" spans="1:20" s="61" customFormat="1" x14ac:dyDescent="0.2">
      <c r="A965" s="43"/>
      <c r="B965" s="44" t="s">
        <v>75</v>
      </c>
      <c r="C965" s="44" t="s">
        <v>29</v>
      </c>
      <c r="D965" s="44" t="s">
        <v>26</v>
      </c>
      <c r="E965" s="44" t="s">
        <v>31</v>
      </c>
      <c r="F965" s="59" t="s">
        <v>26</v>
      </c>
      <c r="G965" s="60" t="str">
        <f t="shared" si="35"/>
        <v>0135003350</v>
      </c>
      <c r="H965" s="60" t="str">
        <f t="shared" si="36"/>
        <v>ON0135003350</v>
      </c>
      <c r="I965" s="70" t="s">
        <v>76</v>
      </c>
      <c r="J965" s="70" t="s">
        <v>76</v>
      </c>
      <c r="K965" s="45"/>
      <c r="L965" s="45"/>
      <c r="M965" s="45"/>
      <c r="N965" s="45"/>
      <c r="O965" s="45"/>
      <c r="P965" s="47"/>
      <c r="Q965" s="48"/>
      <c r="R965" s="48"/>
      <c r="S965" s="48"/>
      <c r="T965" s="48"/>
    </row>
    <row r="966" spans="1:20" s="61" customFormat="1" x14ac:dyDescent="0.2">
      <c r="A966" s="43"/>
      <c r="B966" s="44" t="s">
        <v>75</v>
      </c>
      <c r="C966" s="44" t="s">
        <v>30</v>
      </c>
      <c r="D966" s="44" t="s">
        <v>26</v>
      </c>
      <c r="E966" s="44" t="s">
        <v>32</v>
      </c>
      <c r="F966" s="59" t="s">
        <v>26</v>
      </c>
      <c r="G966" s="60" t="str">
        <f t="shared" si="35"/>
        <v>0235004350</v>
      </c>
      <c r="H966" s="60" t="str">
        <f t="shared" si="36"/>
        <v>ON0235004350</v>
      </c>
      <c r="I966" s="70" t="s">
        <v>76</v>
      </c>
      <c r="J966" s="70" t="s">
        <v>76</v>
      </c>
      <c r="K966" s="45"/>
      <c r="L966" s="45"/>
      <c r="M966" s="45"/>
      <c r="N966" s="45"/>
      <c r="O966" s="45"/>
      <c r="P966" s="47"/>
      <c r="Q966" s="48"/>
      <c r="R966" s="48"/>
      <c r="S966" s="48"/>
      <c r="T966" s="48"/>
    </row>
    <row r="967" spans="1:20" s="61" customFormat="1" x14ac:dyDescent="0.2">
      <c r="A967" s="43"/>
      <c r="B967" s="44" t="s">
        <v>75</v>
      </c>
      <c r="C967" s="44" t="s">
        <v>31</v>
      </c>
      <c r="D967" s="44" t="s">
        <v>26</v>
      </c>
      <c r="E967" s="44" t="s">
        <v>33</v>
      </c>
      <c r="F967" s="59" t="s">
        <v>26</v>
      </c>
      <c r="G967" s="60" t="str">
        <f t="shared" si="35"/>
        <v>0335005350</v>
      </c>
      <c r="H967" s="60" t="str">
        <f t="shared" si="36"/>
        <v>ON0335005350</v>
      </c>
      <c r="I967" s="70" t="s">
        <v>76</v>
      </c>
      <c r="J967" s="70" t="s">
        <v>76</v>
      </c>
      <c r="K967" s="45"/>
      <c r="L967" s="45"/>
      <c r="M967" s="45"/>
      <c r="N967" s="45"/>
      <c r="O967" s="45"/>
      <c r="P967" s="47"/>
      <c r="Q967" s="48"/>
      <c r="R967" s="48"/>
      <c r="S967" s="48"/>
      <c r="T967" s="48"/>
    </row>
    <row r="968" spans="1:20" s="61" customFormat="1" x14ac:dyDescent="0.2">
      <c r="A968" s="43"/>
      <c r="B968" s="44" t="s">
        <v>75</v>
      </c>
      <c r="C968" s="44" t="s">
        <v>32</v>
      </c>
      <c r="D968" s="44" t="s">
        <v>26</v>
      </c>
      <c r="E968" s="44" t="s">
        <v>34</v>
      </c>
      <c r="F968" s="59" t="s">
        <v>26</v>
      </c>
      <c r="G968" s="60" t="str">
        <f t="shared" si="35"/>
        <v>0435006350</v>
      </c>
      <c r="H968" s="60" t="str">
        <f t="shared" si="36"/>
        <v>ON0435006350</v>
      </c>
      <c r="I968" s="70" t="s">
        <v>76</v>
      </c>
      <c r="J968" s="70" t="s">
        <v>76</v>
      </c>
      <c r="K968" s="45"/>
      <c r="L968" s="45"/>
      <c r="M968" s="45"/>
      <c r="N968" s="45"/>
      <c r="O968" s="45"/>
      <c r="P968" s="47"/>
      <c r="Q968" s="48"/>
      <c r="R968" s="48"/>
      <c r="S968" s="48"/>
      <c r="T968" s="48"/>
    </row>
    <row r="969" spans="1:20" s="61" customFormat="1" x14ac:dyDescent="0.2">
      <c r="A969" s="43"/>
      <c r="B969" s="44" t="s">
        <v>75</v>
      </c>
      <c r="C969" s="44" t="s">
        <v>33</v>
      </c>
      <c r="D969" s="44" t="s">
        <v>26</v>
      </c>
      <c r="E969" s="44" t="s">
        <v>35</v>
      </c>
      <c r="F969" s="59" t="s">
        <v>26</v>
      </c>
      <c r="G969" s="60" t="str">
        <f t="shared" si="35"/>
        <v>0535007350</v>
      </c>
      <c r="H969" s="60" t="str">
        <f t="shared" si="36"/>
        <v>ON0535007350</v>
      </c>
      <c r="I969" s="70" t="s">
        <v>76</v>
      </c>
      <c r="J969" s="70" t="s">
        <v>76</v>
      </c>
      <c r="K969" s="45"/>
      <c r="L969" s="45"/>
      <c r="M969" s="45"/>
      <c r="N969" s="45"/>
      <c r="O969" s="45"/>
      <c r="P969" s="47"/>
      <c r="Q969" s="48"/>
      <c r="R969" s="48"/>
      <c r="S969" s="48"/>
      <c r="T969" s="48"/>
    </row>
    <row r="970" spans="1:20" s="61" customFormat="1" x14ac:dyDescent="0.2">
      <c r="A970" s="43"/>
      <c r="B970" s="44" t="s">
        <v>75</v>
      </c>
      <c r="C970" s="44" t="s">
        <v>34</v>
      </c>
      <c r="D970" s="44" t="s">
        <v>26</v>
      </c>
      <c r="E970" s="44" t="s">
        <v>36</v>
      </c>
      <c r="F970" s="59" t="s">
        <v>26</v>
      </c>
      <c r="G970" s="60" t="str">
        <f t="shared" si="35"/>
        <v>0635008350</v>
      </c>
      <c r="H970" s="60" t="str">
        <f t="shared" si="36"/>
        <v>ON0635008350</v>
      </c>
      <c r="I970" s="70" t="s">
        <v>76</v>
      </c>
      <c r="J970" s="70" t="s">
        <v>76</v>
      </c>
      <c r="K970" s="45"/>
      <c r="L970" s="45"/>
      <c r="M970" s="45"/>
      <c r="N970" s="45"/>
      <c r="O970" s="45"/>
      <c r="P970" s="47"/>
      <c r="Q970" s="48"/>
      <c r="R970" s="48"/>
      <c r="S970" s="48"/>
      <c r="T970" s="48"/>
    </row>
    <row r="971" spans="1:20" s="61" customFormat="1" x14ac:dyDescent="0.2">
      <c r="A971" s="43"/>
      <c r="B971" s="44" t="s">
        <v>75</v>
      </c>
      <c r="C971" s="44" t="s">
        <v>35</v>
      </c>
      <c r="D971" s="44" t="s">
        <v>26</v>
      </c>
      <c r="E971" s="44" t="s">
        <v>37</v>
      </c>
      <c r="F971" s="59" t="s">
        <v>26</v>
      </c>
      <c r="G971" s="60" t="str">
        <f t="shared" si="35"/>
        <v>0735009350</v>
      </c>
      <c r="H971" s="60" t="str">
        <f t="shared" si="36"/>
        <v>ON0735009350</v>
      </c>
      <c r="I971" s="70" t="s">
        <v>76</v>
      </c>
      <c r="J971" s="70" t="s">
        <v>76</v>
      </c>
      <c r="K971" s="45"/>
      <c r="L971" s="45"/>
      <c r="M971" s="45"/>
      <c r="N971" s="45"/>
      <c r="O971" s="45"/>
      <c r="P971" s="47"/>
      <c r="Q971" s="48"/>
      <c r="R971" s="48"/>
      <c r="S971" s="48"/>
      <c r="T971" s="48"/>
    </row>
    <row r="972" spans="1:20" s="61" customFormat="1" x14ac:dyDescent="0.2">
      <c r="A972" s="43"/>
      <c r="B972" s="44" t="s">
        <v>75</v>
      </c>
      <c r="C972" s="44" t="s">
        <v>36</v>
      </c>
      <c r="D972" s="44" t="s">
        <v>26</v>
      </c>
      <c r="E972" s="44" t="s">
        <v>25</v>
      </c>
      <c r="F972" s="59" t="s">
        <v>26</v>
      </c>
      <c r="G972" s="60" t="str">
        <f t="shared" si="35"/>
        <v>0835010350</v>
      </c>
      <c r="H972" s="60" t="str">
        <f t="shared" si="36"/>
        <v>ON0835010350</v>
      </c>
      <c r="I972" s="70" t="s">
        <v>76</v>
      </c>
      <c r="J972" s="70" t="s">
        <v>76</v>
      </c>
      <c r="K972" s="45"/>
      <c r="L972" s="45"/>
      <c r="M972" s="45"/>
      <c r="N972" s="45"/>
      <c r="O972" s="45"/>
      <c r="P972" s="47"/>
      <c r="Q972" s="48"/>
      <c r="R972" s="48"/>
      <c r="S972" s="48"/>
      <c r="T972" s="48"/>
    </row>
    <row r="973" spans="1:20" s="61" customFormat="1" x14ac:dyDescent="0.2">
      <c r="A973" s="43"/>
      <c r="B973" s="44" t="s">
        <v>75</v>
      </c>
      <c r="C973" s="44" t="s">
        <v>37</v>
      </c>
      <c r="D973" s="44" t="s">
        <v>26</v>
      </c>
      <c r="E973" s="44" t="s">
        <v>27</v>
      </c>
      <c r="F973" s="59" t="s">
        <v>26</v>
      </c>
      <c r="G973" s="60" t="str">
        <f t="shared" si="35"/>
        <v>0935011350</v>
      </c>
      <c r="H973" s="60" t="str">
        <f t="shared" si="36"/>
        <v>ON0935011350</v>
      </c>
      <c r="I973" s="70" t="s">
        <v>76</v>
      </c>
      <c r="J973" s="70" t="s">
        <v>76</v>
      </c>
      <c r="K973" s="45"/>
      <c r="L973" s="45"/>
      <c r="M973" s="45"/>
      <c r="N973" s="45"/>
      <c r="O973" s="45"/>
      <c r="P973" s="47"/>
      <c r="Q973" s="48"/>
      <c r="R973" s="48"/>
      <c r="S973" s="48"/>
      <c r="T973" s="48"/>
    </row>
    <row r="974" spans="1:20" s="61" customFormat="1" x14ac:dyDescent="0.2">
      <c r="A974" s="43"/>
      <c r="B974" s="44" t="s">
        <v>75</v>
      </c>
      <c r="C974" s="44" t="s">
        <v>25</v>
      </c>
      <c r="D974" s="44" t="s">
        <v>26</v>
      </c>
      <c r="E974" s="44" t="s">
        <v>28</v>
      </c>
      <c r="F974" s="59" t="s">
        <v>26</v>
      </c>
      <c r="G974" s="60" t="str">
        <f t="shared" si="35"/>
        <v>1035012350</v>
      </c>
      <c r="H974" s="60" t="str">
        <f t="shared" si="36"/>
        <v>ON1035012350</v>
      </c>
      <c r="I974" s="70" t="s">
        <v>76</v>
      </c>
      <c r="J974" s="70" t="s">
        <v>76</v>
      </c>
      <c r="K974" s="45"/>
      <c r="L974" s="45"/>
      <c r="M974" s="45"/>
      <c r="N974" s="45"/>
      <c r="O974" s="45"/>
      <c r="P974" s="47"/>
      <c r="Q974" s="48"/>
      <c r="R974" s="48"/>
      <c r="S974" s="48"/>
      <c r="T974" s="48"/>
    </row>
    <row r="975" spans="1:20" s="61" customFormat="1" x14ac:dyDescent="0.2">
      <c r="A975" s="53"/>
      <c r="B975" s="49" t="s">
        <v>75</v>
      </c>
      <c r="C975" s="61" t="s">
        <v>27</v>
      </c>
      <c r="D975" s="49" t="s">
        <v>39</v>
      </c>
      <c r="E975" s="49" t="s">
        <v>29</v>
      </c>
      <c r="F975" s="66" t="s">
        <v>39</v>
      </c>
      <c r="G975" s="62" t="str">
        <f t="shared" si="35"/>
        <v>1145001450</v>
      </c>
      <c r="H975" s="62" t="str">
        <f t="shared" si="36"/>
        <v>ON1145001450</v>
      </c>
      <c r="I975" s="63">
        <v>-4.4435828250637951E-2</v>
      </c>
      <c r="J975" s="63">
        <v>-8.9909437442858842E-4</v>
      </c>
      <c r="K975" s="48"/>
      <c r="L975" s="48"/>
      <c r="M975" s="48"/>
      <c r="N975" s="48"/>
      <c r="O975" s="48"/>
      <c r="P975" s="64"/>
      <c r="Q975" s="48"/>
      <c r="R975" s="48"/>
      <c r="S975" s="48"/>
      <c r="T975" s="48"/>
    </row>
    <row r="976" spans="1:20" s="61" customFormat="1" x14ac:dyDescent="0.2">
      <c r="A976" s="53"/>
      <c r="B976" s="49" t="s">
        <v>75</v>
      </c>
      <c r="C976" s="61" t="s">
        <v>28</v>
      </c>
      <c r="D976" s="49" t="s">
        <v>39</v>
      </c>
      <c r="E976" s="49" t="s">
        <v>30</v>
      </c>
      <c r="F976" s="66" t="s">
        <v>39</v>
      </c>
      <c r="G976" s="62" t="str">
        <f t="shared" si="35"/>
        <v>1245002450</v>
      </c>
      <c r="H976" s="62" t="str">
        <f t="shared" si="36"/>
        <v>ON1245002450</v>
      </c>
      <c r="I976" s="63">
        <v>3.7892044024074069E-2</v>
      </c>
      <c r="J976" s="63">
        <v>6.5485066872984526E-2</v>
      </c>
      <c r="K976" s="48"/>
      <c r="L976" s="48"/>
      <c r="M976" s="48"/>
      <c r="N976" s="48"/>
      <c r="O976" s="48"/>
      <c r="P976" s="64"/>
      <c r="Q976" s="48"/>
      <c r="R976" s="48"/>
      <c r="S976" s="48"/>
      <c r="T976" s="48"/>
    </row>
    <row r="977" spans="1:20" s="61" customFormat="1" x14ac:dyDescent="0.2">
      <c r="A977" s="53"/>
      <c r="B977" s="49" t="s">
        <v>75</v>
      </c>
      <c r="C977" s="61" t="s">
        <v>29</v>
      </c>
      <c r="D977" s="49" t="s">
        <v>39</v>
      </c>
      <c r="E977" s="49" t="s">
        <v>31</v>
      </c>
      <c r="F977" s="66" t="s">
        <v>39</v>
      </c>
      <c r="G977" s="62" t="str">
        <f t="shared" si="35"/>
        <v>0145003450</v>
      </c>
      <c r="H977" s="62" t="str">
        <f t="shared" si="36"/>
        <v>ON0145003450</v>
      </c>
      <c r="I977" s="63">
        <v>3.6745084262926678E-2</v>
      </c>
      <c r="J977" s="63">
        <v>2.4667059394354561E-2</v>
      </c>
      <c r="K977" s="48"/>
      <c r="L977" s="48"/>
      <c r="M977" s="48"/>
      <c r="N977" s="48"/>
      <c r="O977" s="48"/>
      <c r="P977" s="64"/>
      <c r="Q977" s="48"/>
      <c r="R977" s="48"/>
      <c r="S977" s="48"/>
      <c r="T977" s="48"/>
    </row>
    <row r="978" spans="1:20" s="61" customFormat="1" x14ac:dyDescent="0.2">
      <c r="A978" s="53"/>
      <c r="B978" s="49" t="s">
        <v>75</v>
      </c>
      <c r="C978" s="61" t="s">
        <v>30</v>
      </c>
      <c r="D978" s="49" t="s">
        <v>39</v>
      </c>
      <c r="E978" s="49" t="s">
        <v>32</v>
      </c>
      <c r="F978" s="66" t="s">
        <v>39</v>
      </c>
      <c r="G978" s="62" t="str">
        <f t="shared" si="35"/>
        <v>0245004450</v>
      </c>
      <c r="H978" s="62" t="str">
        <f t="shared" si="36"/>
        <v>ON0245004450</v>
      </c>
      <c r="I978" s="63">
        <v>3.7463662445999038E-2</v>
      </c>
      <c r="J978" s="63">
        <v>1.9353338611418171E-2</v>
      </c>
      <c r="K978" s="48"/>
      <c r="L978" s="48"/>
      <c r="M978" s="48"/>
      <c r="N978" s="48"/>
      <c r="O978" s="48"/>
      <c r="P978" s="64"/>
      <c r="Q978" s="48"/>
      <c r="R978" s="48"/>
      <c r="S978" s="48"/>
      <c r="T978" s="48"/>
    </row>
    <row r="979" spans="1:20" s="61" customFormat="1" x14ac:dyDescent="0.2">
      <c r="A979" s="53"/>
      <c r="B979" s="49" t="s">
        <v>75</v>
      </c>
      <c r="C979" s="61" t="s">
        <v>31</v>
      </c>
      <c r="D979" s="49" t="s">
        <v>39</v>
      </c>
      <c r="E979" s="49" t="s">
        <v>33</v>
      </c>
      <c r="F979" s="66" t="s">
        <v>39</v>
      </c>
      <c r="G979" s="62" t="str">
        <f t="shared" si="35"/>
        <v>0345005450</v>
      </c>
      <c r="H979" s="62" t="str">
        <f t="shared" si="36"/>
        <v>ON0345005450</v>
      </c>
      <c r="I979" s="63">
        <v>-8.541718037802903E-4</v>
      </c>
      <c r="J979" s="63">
        <v>-1.7131392250378853E-3</v>
      </c>
      <c r="K979" s="48"/>
      <c r="L979" s="48"/>
      <c r="M979" s="48"/>
      <c r="N979" s="48"/>
      <c r="O979" s="48"/>
      <c r="P979" s="64"/>
      <c r="Q979" s="48"/>
      <c r="R979" s="48"/>
      <c r="S979" s="48"/>
      <c r="T979" s="48"/>
    </row>
    <row r="980" spans="1:20" s="61" customFormat="1" x14ac:dyDescent="0.2">
      <c r="A980" s="53"/>
      <c r="B980" s="49" t="s">
        <v>75</v>
      </c>
      <c r="C980" s="61" t="s">
        <v>32</v>
      </c>
      <c r="D980" s="49" t="s">
        <v>39</v>
      </c>
      <c r="E980" s="49" t="s">
        <v>34</v>
      </c>
      <c r="F980" s="66" t="s">
        <v>39</v>
      </c>
      <c r="G980" s="62" t="str">
        <f t="shared" si="35"/>
        <v>0445006450</v>
      </c>
      <c r="H980" s="62" t="str">
        <f t="shared" si="36"/>
        <v>ON0445006450</v>
      </c>
      <c r="I980" s="63">
        <v>-3.5065053102850241E-2</v>
      </c>
      <c r="J980" s="63">
        <v>-2.9650686127018912E-2</v>
      </c>
      <c r="K980" s="48"/>
      <c r="L980" s="48"/>
      <c r="M980" s="48"/>
      <c r="N980" s="48"/>
      <c r="O980" s="48"/>
      <c r="P980" s="64"/>
      <c r="Q980" s="48"/>
      <c r="R980" s="48"/>
      <c r="S980" s="48"/>
      <c r="T980" s="48"/>
    </row>
    <row r="981" spans="1:20" s="61" customFormat="1" x14ac:dyDescent="0.2">
      <c r="A981" s="53"/>
      <c r="B981" s="49" t="s">
        <v>75</v>
      </c>
      <c r="C981" s="61" t="s">
        <v>33</v>
      </c>
      <c r="D981" s="49" t="s">
        <v>39</v>
      </c>
      <c r="E981" s="49" t="s">
        <v>35</v>
      </c>
      <c r="F981" s="66" t="s">
        <v>39</v>
      </c>
      <c r="G981" s="62" t="str">
        <f t="shared" si="35"/>
        <v>0545007450</v>
      </c>
      <c r="H981" s="62" t="str">
        <f t="shared" si="36"/>
        <v>ON0545007450</v>
      </c>
      <c r="I981" s="63">
        <v>-1.0964719945120826E-3</v>
      </c>
      <c r="J981" s="63">
        <v>-7.0321636587489245E-5</v>
      </c>
      <c r="K981" s="48"/>
      <c r="L981" s="48"/>
      <c r="M981" s="48"/>
      <c r="N981" s="48"/>
      <c r="O981" s="48"/>
      <c r="P981" s="64"/>
      <c r="Q981" s="48"/>
      <c r="R981" s="48"/>
      <c r="S981" s="48"/>
      <c r="T981" s="48"/>
    </row>
    <row r="982" spans="1:20" s="61" customFormat="1" x14ac:dyDescent="0.2">
      <c r="A982" s="53"/>
      <c r="B982" s="49" t="s">
        <v>75</v>
      </c>
      <c r="C982" s="61" t="s">
        <v>34</v>
      </c>
      <c r="D982" s="49" t="s">
        <v>39</v>
      </c>
      <c r="E982" s="49" t="s">
        <v>36</v>
      </c>
      <c r="F982" s="66" t="s">
        <v>39</v>
      </c>
      <c r="G982" s="62" t="str">
        <f t="shared" si="35"/>
        <v>0645008450</v>
      </c>
      <c r="H982" s="62" t="str">
        <f t="shared" si="36"/>
        <v>ON0645008450</v>
      </c>
      <c r="I982" s="63">
        <v>5.8844867515625968E-2</v>
      </c>
      <c r="J982" s="63">
        <v>3.8461087835477373E-2</v>
      </c>
      <c r="K982" s="48"/>
      <c r="L982" s="48"/>
      <c r="M982" s="48"/>
      <c r="N982" s="48"/>
      <c r="O982" s="48"/>
      <c r="P982" s="64"/>
      <c r="Q982" s="48"/>
      <c r="R982" s="48"/>
      <c r="S982" s="48"/>
      <c r="T982" s="48"/>
    </row>
    <row r="983" spans="1:20" s="61" customFormat="1" x14ac:dyDescent="0.2">
      <c r="A983" s="53"/>
      <c r="B983" s="49" t="s">
        <v>75</v>
      </c>
      <c r="C983" s="61" t="s">
        <v>35</v>
      </c>
      <c r="D983" s="49" t="s">
        <v>39</v>
      </c>
      <c r="E983" s="49" t="s">
        <v>37</v>
      </c>
      <c r="F983" s="66" t="s">
        <v>39</v>
      </c>
      <c r="G983" s="62" t="str">
        <f t="shared" ref="G983:G1046" si="37">C983&amp;D983&amp;E983&amp;F983</f>
        <v>0745009450</v>
      </c>
      <c r="H983" s="62" t="str">
        <f t="shared" si="36"/>
        <v>ON0745009450</v>
      </c>
      <c r="I983" s="63">
        <v>4.8463823277884864E-2</v>
      </c>
      <c r="J983" s="63">
        <v>1.1085626531488146E-2</v>
      </c>
      <c r="K983" s="48"/>
      <c r="L983" s="48"/>
      <c r="M983" s="48"/>
      <c r="N983" s="48"/>
      <c r="O983" s="48"/>
      <c r="P983" s="64"/>
      <c r="Q983" s="48"/>
      <c r="R983" s="48"/>
      <c r="S983" s="48"/>
      <c r="T983" s="48"/>
    </row>
    <row r="984" spans="1:20" s="61" customFormat="1" x14ac:dyDescent="0.2">
      <c r="A984" s="53"/>
      <c r="B984" s="49" t="s">
        <v>75</v>
      </c>
      <c r="C984" s="61" t="s">
        <v>36</v>
      </c>
      <c r="D984" s="49" t="s">
        <v>39</v>
      </c>
      <c r="E984" s="49" t="s">
        <v>25</v>
      </c>
      <c r="F984" s="66" t="s">
        <v>39</v>
      </c>
      <c r="G984" s="62" t="str">
        <f t="shared" si="37"/>
        <v>0845010450</v>
      </c>
      <c r="H984" s="62" t="str">
        <f t="shared" si="36"/>
        <v>ON0845010450</v>
      </c>
      <c r="I984" s="63">
        <v>4.1422308471134359E-2</v>
      </c>
      <c r="J984" s="63">
        <v>6.697429664486354E-2</v>
      </c>
      <c r="K984" s="48"/>
      <c r="L984" s="48"/>
      <c r="M984" s="48"/>
      <c r="N984" s="48"/>
      <c r="O984" s="48"/>
      <c r="P984" s="64"/>
      <c r="Q984" s="48"/>
      <c r="R984" s="48"/>
      <c r="S984" s="48"/>
      <c r="T984" s="48"/>
    </row>
    <row r="985" spans="1:20" s="61" customFormat="1" x14ac:dyDescent="0.2">
      <c r="A985" s="53"/>
      <c r="B985" s="49" t="s">
        <v>75</v>
      </c>
      <c r="C985" s="61" t="s">
        <v>37</v>
      </c>
      <c r="D985" s="49" t="s">
        <v>39</v>
      </c>
      <c r="E985" s="49" t="s">
        <v>27</v>
      </c>
      <c r="F985" s="66" t="s">
        <v>39</v>
      </c>
      <c r="G985" s="62" t="str">
        <f t="shared" si="37"/>
        <v>0945011450</v>
      </c>
      <c r="H985" s="62" t="str">
        <f t="shared" si="36"/>
        <v>ON0945011450</v>
      </c>
      <c r="I985" s="63">
        <v>2.2830913997316672E-2</v>
      </c>
      <c r="J985" s="63">
        <v>8.8399443593188146E-2</v>
      </c>
      <c r="K985" s="48"/>
      <c r="L985" s="48"/>
      <c r="M985" s="48"/>
      <c r="N985" s="48"/>
      <c r="O985" s="48"/>
      <c r="P985" s="64"/>
      <c r="Q985" s="48"/>
      <c r="R985" s="48"/>
      <c r="S985" s="48"/>
      <c r="T985" s="48"/>
    </row>
    <row r="986" spans="1:20" s="61" customFormat="1" x14ac:dyDescent="0.2">
      <c r="A986" s="53"/>
      <c r="B986" s="49" t="s">
        <v>75</v>
      </c>
      <c r="C986" s="61" t="s">
        <v>25</v>
      </c>
      <c r="D986" s="49" t="s">
        <v>39</v>
      </c>
      <c r="E986" s="49" t="s">
        <v>28</v>
      </c>
      <c r="F986" s="66" t="s">
        <v>39</v>
      </c>
      <c r="G986" s="62" t="str">
        <f t="shared" si="37"/>
        <v>1045012450</v>
      </c>
      <c r="H986" s="62" t="str">
        <f t="shared" si="36"/>
        <v>ON1045012450</v>
      </c>
      <c r="I986" s="63">
        <v>-5.5524480794928867E-2</v>
      </c>
      <c r="J986" s="63">
        <v>-4.2292653214951084E-2</v>
      </c>
      <c r="K986" s="48"/>
      <c r="L986" s="48"/>
      <c r="M986" s="48"/>
      <c r="N986" s="48"/>
      <c r="O986" s="48"/>
      <c r="P986" s="64"/>
      <c r="Q986" s="48"/>
      <c r="R986" s="48"/>
      <c r="S986" s="48"/>
      <c r="T986" s="48"/>
    </row>
    <row r="987" spans="1:20" s="61" customFormat="1" x14ac:dyDescent="0.2">
      <c r="A987" s="43"/>
      <c r="B987" s="44" t="s">
        <v>75</v>
      </c>
      <c r="C987" s="60" t="s">
        <v>27</v>
      </c>
      <c r="D987" s="65">
        <v>550</v>
      </c>
      <c r="E987" s="44" t="s">
        <v>29</v>
      </c>
      <c r="F987" s="65">
        <v>550</v>
      </c>
      <c r="G987" s="60" t="str">
        <f t="shared" si="37"/>
        <v>1155001550</v>
      </c>
      <c r="H987" s="60" t="str">
        <f t="shared" si="36"/>
        <v>ON1155001550</v>
      </c>
      <c r="I987" s="45">
        <v>-1.4873983884897968E-2</v>
      </c>
      <c r="J987" s="45">
        <v>1.9854391442367003E-2</v>
      </c>
      <c r="K987" s="45"/>
      <c r="L987" s="45"/>
      <c r="M987" s="45"/>
      <c r="N987" s="45"/>
      <c r="O987" s="45"/>
      <c r="P987" s="47"/>
      <c r="Q987" s="48"/>
      <c r="R987" s="48"/>
      <c r="S987" s="48"/>
      <c r="T987" s="48"/>
    </row>
    <row r="988" spans="1:20" s="61" customFormat="1" x14ac:dyDescent="0.2">
      <c r="A988" s="43"/>
      <c r="B988" s="44" t="s">
        <v>75</v>
      </c>
      <c r="C988" s="60" t="s">
        <v>28</v>
      </c>
      <c r="D988" s="65">
        <v>550</v>
      </c>
      <c r="E988" s="44" t="s">
        <v>30</v>
      </c>
      <c r="F988" s="65">
        <v>550</v>
      </c>
      <c r="G988" s="60" t="str">
        <f t="shared" si="37"/>
        <v>1255002550</v>
      </c>
      <c r="H988" s="60" t="str">
        <f t="shared" si="36"/>
        <v>ON1255002550</v>
      </c>
      <c r="I988" s="45">
        <v>4.6665258332917611E-2</v>
      </c>
      <c r="J988" s="45">
        <v>8.4410375524710229E-2</v>
      </c>
      <c r="K988" s="45"/>
      <c r="L988" s="45"/>
      <c r="M988" s="45"/>
      <c r="N988" s="45"/>
      <c r="O988" s="45"/>
      <c r="P988" s="47"/>
      <c r="Q988" s="48"/>
      <c r="R988" s="48"/>
      <c r="S988" s="48"/>
      <c r="T988" s="48"/>
    </row>
    <row r="989" spans="1:20" s="61" customFormat="1" x14ac:dyDescent="0.2">
      <c r="A989" s="43"/>
      <c r="B989" s="44" t="s">
        <v>75</v>
      </c>
      <c r="C989" s="60" t="s">
        <v>29</v>
      </c>
      <c r="D989" s="65">
        <v>550</v>
      </c>
      <c r="E989" s="44" t="s">
        <v>31</v>
      </c>
      <c r="F989" s="65">
        <v>550</v>
      </c>
      <c r="G989" s="60" t="str">
        <f t="shared" si="37"/>
        <v>0155003550</v>
      </c>
      <c r="H989" s="60" t="str">
        <f t="shared" si="36"/>
        <v>ON0155003550</v>
      </c>
      <c r="I989" s="45">
        <v>3.9240583111616559E-2</v>
      </c>
      <c r="J989" s="45">
        <v>3.3387082021878497E-2</v>
      </c>
      <c r="K989" s="45"/>
      <c r="L989" s="45"/>
      <c r="M989" s="45"/>
      <c r="N989" s="45"/>
      <c r="O989" s="45"/>
      <c r="P989" s="47"/>
      <c r="Q989" s="48"/>
      <c r="R989" s="48"/>
      <c r="S989" s="48"/>
      <c r="T989" s="48"/>
    </row>
    <row r="990" spans="1:20" s="61" customFormat="1" x14ac:dyDescent="0.2">
      <c r="A990" s="43"/>
      <c r="B990" s="44" t="s">
        <v>75</v>
      </c>
      <c r="C990" s="60" t="s">
        <v>30</v>
      </c>
      <c r="D990" s="65">
        <v>550</v>
      </c>
      <c r="E990" s="44" t="s">
        <v>32</v>
      </c>
      <c r="F990" s="65">
        <v>550</v>
      </c>
      <c r="G990" s="60" t="str">
        <f t="shared" si="37"/>
        <v>0255004550</v>
      </c>
      <c r="H990" s="60" t="str">
        <f t="shared" si="36"/>
        <v>ON0255004550</v>
      </c>
      <c r="I990" s="45">
        <v>3.2172346635230539E-2</v>
      </c>
      <c r="J990" s="45">
        <v>1.3489042252437456E-2</v>
      </c>
      <c r="K990" s="45"/>
      <c r="L990" s="45"/>
      <c r="M990" s="45"/>
      <c r="N990" s="45"/>
      <c r="O990" s="45"/>
      <c r="P990" s="47"/>
      <c r="Q990" s="48"/>
      <c r="R990" s="48"/>
      <c r="S990" s="48"/>
      <c r="T990" s="48"/>
    </row>
    <row r="991" spans="1:20" s="61" customFormat="1" x14ac:dyDescent="0.2">
      <c r="A991" s="43"/>
      <c r="B991" s="44" t="s">
        <v>75</v>
      </c>
      <c r="C991" s="60" t="s">
        <v>31</v>
      </c>
      <c r="D991" s="65">
        <v>550</v>
      </c>
      <c r="E991" s="44" t="s">
        <v>33</v>
      </c>
      <c r="F991" s="65">
        <v>550</v>
      </c>
      <c r="G991" s="60" t="str">
        <f t="shared" si="37"/>
        <v>0355005550</v>
      </c>
      <c r="H991" s="60" t="str">
        <f t="shared" si="36"/>
        <v>ON0355005550</v>
      </c>
      <c r="I991" s="45">
        <v>2.5159305323941062E-3</v>
      </c>
      <c r="J991" s="45">
        <v>2.3129865498296765E-3</v>
      </c>
      <c r="K991" s="45"/>
      <c r="L991" s="45"/>
      <c r="M991" s="45"/>
      <c r="N991" s="45"/>
      <c r="O991" s="45"/>
      <c r="P991" s="47"/>
      <c r="Q991" s="48"/>
      <c r="R991" s="48"/>
      <c r="S991" s="48"/>
      <c r="T991" s="48"/>
    </row>
    <row r="992" spans="1:20" s="61" customFormat="1" x14ac:dyDescent="0.2">
      <c r="A992" s="43"/>
      <c r="B992" s="44" t="s">
        <v>75</v>
      </c>
      <c r="C992" s="60" t="s">
        <v>32</v>
      </c>
      <c r="D992" s="65">
        <v>550</v>
      </c>
      <c r="E992" s="44" t="s">
        <v>34</v>
      </c>
      <c r="F992" s="65">
        <v>550</v>
      </c>
      <c r="G992" s="60" t="str">
        <f t="shared" si="37"/>
        <v>0455006550</v>
      </c>
      <c r="H992" s="60" t="str">
        <f t="shared" si="36"/>
        <v>ON0455006550</v>
      </c>
      <c r="I992" s="45">
        <v>-2.8778964726775814E-2</v>
      </c>
      <c r="J992" s="45">
        <v>-2.9741389235254777E-2</v>
      </c>
      <c r="K992" s="45"/>
      <c r="L992" s="45"/>
      <c r="M992" s="45"/>
      <c r="N992" s="45"/>
      <c r="O992" s="45"/>
      <c r="P992" s="47"/>
      <c r="Q992" s="48"/>
      <c r="R992" s="48"/>
      <c r="S992" s="48"/>
      <c r="T992" s="48"/>
    </row>
    <row r="993" spans="1:20" s="61" customFormat="1" x14ac:dyDescent="0.2">
      <c r="A993" s="43"/>
      <c r="B993" s="44" t="s">
        <v>75</v>
      </c>
      <c r="C993" s="60" t="s">
        <v>33</v>
      </c>
      <c r="D993" s="65">
        <v>550</v>
      </c>
      <c r="E993" s="44" t="s">
        <v>35</v>
      </c>
      <c r="F993" s="65">
        <v>550</v>
      </c>
      <c r="G993" s="60" t="str">
        <f t="shared" si="37"/>
        <v>0555007550</v>
      </c>
      <c r="H993" s="60" t="str">
        <f t="shared" si="36"/>
        <v>ON0555007550</v>
      </c>
      <c r="I993" s="45">
        <v>-1.0985203866943138E-2</v>
      </c>
      <c r="J993" s="45">
        <v>-2.6608423533456939E-3</v>
      </c>
      <c r="K993" s="45"/>
      <c r="L993" s="45"/>
      <c r="M993" s="45"/>
      <c r="N993" s="45"/>
      <c r="O993" s="45"/>
      <c r="P993" s="47"/>
      <c r="Q993" s="48"/>
      <c r="R993" s="48"/>
      <c r="S993" s="48"/>
      <c r="T993" s="48"/>
    </row>
    <row r="994" spans="1:20" s="61" customFormat="1" x14ac:dyDescent="0.2">
      <c r="A994" s="43"/>
      <c r="B994" s="44" t="s">
        <v>75</v>
      </c>
      <c r="C994" s="60" t="s">
        <v>34</v>
      </c>
      <c r="D994" s="65">
        <v>550</v>
      </c>
      <c r="E994" s="44" t="s">
        <v>36</v>
      </c>
      <c r="F994" s="65">
        <v>550</v>
      </c>
      <c r="G994" s="60" t="str">
        <f t="shared" si="37"/>
        <v>0655008550</v>
      </c>
      <c r="H994" s="60" t="str">
        <f t="shared" si="36"/>
        <v>ON0655008550</v>
      </c>
      <c r="I994" s="45">
        <v>8.7938601979809967E-3</v>
      </c>
      <c r="J994" s="45">
        <v>4.7325447338142368E-4</v>
      </c>
      <c r="K994" s="45"/>
      <c r="L994" s="45"/>
      <c r="M994" s="45"/>
      <c r="N994" s="45"/>
      <c r="O994" s="45"/>
      <c r="P994" s="47"/>
      <c r="Q994" s="48"/>
      <c r="R994" s="48"/>
      <c r="S994" s="48"/>
      <c r="T994" s="48"/>
    </row>
    <row r="995" spans="1:20" s="61" customFormat="1" x14ac:dyDescent="0.2">
      <c r="A995" s="43"/>
      <c r="B995" s="44" t="s">
        <v>75</v>
      </c>
      <c r="C995" s="60" t="s">
        <v>35</v>
      </c>
      <c r="D995" s="65">
        <v>550</v>
      </c>
      <c r="E995" s="44" t="s">
        <v>37</v>
      </c>
      <c r="F995" s="65">
        <v>550</v>
      </c>
      <c r="G995" s="60" t="str">
        <f t="shared" si="37"/>
        <v>0755009550</v>
      </c>
      <c r="H995" s="60" t="str">
        <f t="shared" si="36"/>
        <v>ON0755009550</v>
      </c>
      <c r="I995" s="45">
        <v>3.0150367267524847E-2</v>
      </c>
      <c r="J995" s="45">
        <v>2.3822933752736298E-2</v>
      </c>
      <c r="K995" s="45"/>
      <c r="L995" s="45"/>
      <c r="M995" s="45"/>
      <c r="N995" s="45"/>
      <c r="O995" s="45"/>
      <c r="P995" s="47"/>
      <c r="Q995" s="48"/>
      <c r="R995" s="48"/>
      <c r="S995" s="48"/>
      <c r="T995" s="48"/>
    </row>
    <row r="996" spans="1:20" s="61" customFormat="1" x14ac:dyDescent="0.2">
      <c r="A996" s="43"/>
      <c r="B996" s="44" t="s">
        <v>75</v>
      </c>
      <c r="C996" s="60" t="s">
        <v>36</v>
      </c>
      <c r="D996" s="65">
        <v>550</v>
      </c>
      <c r="E996" s="44" t="s">
        <v>25</v>
      </c>
      <c r="F996" s="65">
        <v>550</v>
      </c>
      <c r="G996" s="60" t="str">
        <f t="shared" si="37"/>
        <v>0855010550</v>
      </c>
      <c r="H996" s="60" t="str">
        <f t="shared" si="36"/>
        <v>ON0855010550</v>
      </c>
      <c r="I996" s="45">
        <v>3.995323500628524E-2</v>
      </c>
      <c r="J996" s="45">
        <v>6.6075694752848663E-2</v>
      </c>
      <c r="K996" s="45"/>
      <c r="L996" s="45"/>
      <c r="M996" s="45"/>
      <c r="N996" s="45"/>
      <c r="O996" s="45"/>
      <c r="P996" s="47"/>
      <c r="Q996" s="48"/>
      <c r="R996" s="48"/>
      <c r="S996" s="48"/>
      <c r="T996" s="48"/>
    </row>
    <row r="997" spans="1:20" s="61" customFormat="1" x14ac:dyDescent="0.2">
      <c r="A997" s="43"/>
      <c r="B997" s="44" t="s">
        <v>75</v>
      </c>
      <c r="C997" s="60" t="s">
        <v>37</v>
      </c>
      <c r="D997" s="65">
        <v>550</v>
      </c>
      <c r="E997" s="44" t="s">
        <v>27</v>
      </c>
      <c r="F997" s="65">
        <v>550</v>
      </c>
      <c r="G997" s="60" t="str">
        <f t="shared" si="37"/>
        <v>0955011550</v>
      </c>
      <c r="H997" s="60" t="str">
        <f t="shared" si="36"/>
        <v>ON0955011550</v>
      </c>
      <c r="I997" s="45">
        <v>-9.6942038943016447E-4</v>
      </c>
      <c r="J997" s="45">
        <v>1.1466976250675099E-2</v>
      </c>
      <c r="K997" s="45"/>
      <c r="L997" s="45"/>
      <c r="M997" s="45"/>
      <c r="N997" s="45"/>
      <c r="O997" s="45"/>
      <c r="P997" s="47"/>
      <c r="Q997" s="48"/>
      <c r="R997" s="48"/>
      <c r="S997" s="48"/>
      <c r="T997" s="48"/>
    </row>
    <row r="998" spans="1:20" s="61" customFormat="1" x14ac:dyDescent="0.2">
      <c r="A998" s="43"/>
      <c r="B998" s="44" t="s">
        <v>75</v>
      </c>
      <c r="C998" s="60" t="s">
        <v>25</v>
      </c>
      <c r="D998" s="65">
        <v>550</v>
      </c>
      <c r="E998" s="44" t="s">
        <v>28</v>
      </c>
      <c r="F998" s="65">
        <v>550</v>
      </c>
      <c r="G998" s="60" t="str">
        <f t="shared" si="37"/>
        <v>1055012550</v>
      </c>
      <c r="H998" s="60" t="str">
        <f t="shared" si="36"/>
        <v>ON1055012550</v>
      </c>
      <c r="I998" s="45">
        <v>-2.8761663291674188E-2</v>
      </c>
      <c r="J998" s="45">
        <v>-2.2844613766986099E-2</v>
      </c>
      <c r="K998" s="45"/>
      <c r="L998" s="45"/>
      <c r="M998" s="45"/>
      <c r="N998" s="45"/>
      <c r="O998" s="45"/>
      <c r="P998" s="47"/>
      <c r="Q998" s="48"/>
      <c r="R998" s="48"/>
      <c r="S998" s="48"/>
      <c r="T998" s="48"/>
    </row>
    <row r="999" spans="1:20" s="61" customFormat="1" x14ac:dyDescent="0.2">
      <c r="A999" s="53"/>
      <c r="B999" s="49" t="s">
        <v>75</v>
      </c>
      <c r="C999" s="61" t="s">
        <v>27</v>
      </c>
      <c r="D999" s="66">
        <v>650</v>
      </c>
      <c r="E999" s="61" t="s">
        <v>29</v>
      </c>
      <c r="F999" s="66">
        <v>650</v>
      </c>
      <c r="G999" s="62" t="str">
        <f t="shared" si="37"/>
        <v>1165001650</v>
      </c>
      <c r="H999" s="62" t="str">
        <f t="shared" si="36"/>
        <v>ON1165001650</v>
      </c>
      <c r="I999" s="63">
        <v>-5.1480892691588061E-3</v>
      </c>
      <c r="J999" s="63">
        <v>2.1461189332831608E-2</v>
      </c>
      <c r="K999" s="48"/>
      <c r="L999" s="48"/>
      <c r="M999" s="48"/>
      <c r="N999" s="48"/>
      <c r="O999" s="48"/>
      <c r="P999" s="64"/>
      <c r="Q999" s="48"/>
      <c r="R999" s="48"/>
      <c r="S999" s="48"/>
      <c r="T999" s="48"/>
    </row>
    <row r="1000" spans="1:20" s="61" customFormat="1" x14ac:dyDescent="0.2">
      <c r="A1000" s="53"/>
      <c r="B1000" s="49" t="s">
        <v>75</v>
      </c>
      <c r="C1000" s="61" t="s">
        <v>28</v>
      </c>
      <c r="D1000" s="66">
        <v>650</v>
      </c>
      <c r="E1000" s="61" t="s">
        <v>30</v>
      </c>
      <c r="F1000" s="66">
        <v>650</v>
      </c>
      <c r="G1000" s="62" t="str">
        <f t="shared" si="37"/>
        <v>1265002650</v>
      </c>
      <c r="H1000" s="62" t="str">
        <f t="shared" si="36"/>
        <v>ON1265002650</v>
      </c>
      <c r="I1000" s="63">
        <v>3.5863924311820339E-2</v>
      </c>
      <c r="J1000" s="63">
        <v>7.2285725839699791E-2</v>
      </c>
      <c r="K1000" s="48"/>
      <c r="L1000" s="48"/>
      <c r="M1000" s="48"/>
      <c r="N1000" s="48"/>
      <c r="O1000" s="48"/>
      <c r="P1000" s="64"/>
      <c r="Q1000" s="48"/>
      <c r="R1000" s="48"/>
      <c r="S1000" s="48"/>
      <c r="T1000" s="48"/>
    </row>
    <row r="1001" spans="1:20" s="61" customFormat="1" x14ac:dyDescent="0.2">
      <c r="A1001" s="53"/>
      <c r="B1001" s="49" t="s">
        <v>75</v>
      </c>
      <c r="C1001" s="61" t="s">
        <v>29</v>
      </c>
      <c r="D1001" s="66">
        <v>650</v>
      </c>
      <c r="E1001" s="61" t="s">
        <v>31</v>
      </c>
      <c r="F1001" s="66">
        <v>650</v>
      </c>
      <c r="G1001" s="62" t="str">
        <f t="shared" si="37"/>
        <v>0165003650</v>
      </c>
      <c r="H1001" s="62" t="str">
        <f t="shared" si="36"/>
        <v>ON0165003650</v>
      </c>
      <c r="I1001" s="63">
        <v>4.1406913525214015E-2</v>
      </c>
      <c r="J1001" s="63">
        <v>4.612722222361014E-2</v>
      </c>
      <c r="K1001" s="48"/>
      <c r="L1001" s="48"/>
      <c r="M1001" s="48"/>
      <c r="N1001" s="48"/>
      <c r="O1001" s="48"/>
      <c r="P1001" s="64"/>
      <c r="Q1001" s="48"/>
      <c r="R1001" s="48"/>
      <c r="S1001" s="48"/>
      <c r="T1001" s="48"/>
    </row>
    <row r="1002" spans="1:20" s="61" customFormat="1" x14ac:dyDescent="0.2">
      <c r="A1002" s="53"/>
      <c r="B1002" s="49" t="s">
        <v>75</v>
      </c>
      <c r="C1002" s="61" t="s">
        <v>30</v>
      </c>
      <c r="D1002" s="66">
        <v>650</v>
      </c>
      <c r="E1002" s="61" t="s">
        <v>32</v>
      </c>
      <c r="F1002" s="66">
        <v>650</v>
      </c>
      <c r="G1002" s="62" t="str">
        <f t="shared" si="37"/>
        <v>0265004650</v>
      </c>
      <c r="H1002" s="62" t="str">
        <f t="shared" si="36"/>
        <v>ON0265004650</v>
      </c>
      <c r="I1002" s="63">
        <v>5.0278172476355742E-2</v>
      </c>
      <c r="J1002" s="63">
        <v>3.172485123046611E-2</v>
      </c>
      <c r="K1002" s="48"/>
      <c r="L1002" s="48"/>
      <c r="M1002" s="48"/>
      <c r="N1002" s="48"/>
      <c r="O1002" s="48"/>
      <c r="P1002" s="64"/>
      <c r="Q1002" s="48"/>
      <c r="R1002" s="48"/>
      <c r="S1002" s="48"/>
      <c r="T1002" s="48"/>
    </row>
    <row r="1003" spans="1:20" s="61" customFormat="1" x14ac:dyDescent="0.2">
      <c r="A1003" s="53"/>
      <c r="B1003" s="49" t="s">
        <v>75</v>
      </c>
      <c r="C1003" s="61" t="s">
        <v>31</v>
      </c>
      <c r="D1003" s="66">
        <v>650</v>
      </c>
      <c r="E1003" s="61" t="s">
        <v>33</v>
      </c>
      <c r="F1003" s="66">
        <v>650</v>
      </c>
      <c r="G1003" s="62" t="str">
        <f t="shared" si="37"/>
        <v>0365005650</v>
      </c>
      <c r="H1003" s="62" t="str">
        <f t="shared" si="36"/>
        <v>ON0365005650</v>
      </c>
      <c r="I1003" s="63">
        <v>2.0295182559527468E-2</v>
      </c>
      <c r="J1003" s="63">
        <v>1.2978922369713587E-2</v>
      </c>
      <c r="K1003" s="48"/>
      <c r="L1003" s="48"/>
      <c r="M1003" s="48"/>
      <c r="N1003" s="48"/>
      <c r="O1003" s="48"/>
      <c r="P1003" s="64"/>
      <c r="Q1003" s="48"/>
      <c r="R1003" s="48"/>
      <c r="S1003" s="48"/>
      <c r="T1003" s="48"/>
    </row>
    <row r="1004" spans="1:20" s="61" customFormat="1" x14ac:dyDescent="0.2">
      <c r="A1004" s="53"/>
      <c r="B1004" s="49" t="s">
        <v>75</v>
      </c>
      <c r="C1004" s="61" t="s">
        <v>32</v>
      </c>
      <c r="D1004" s="66">
        <v>650</v>
      </c>
      <c r="E1004" s="61" t="s">
        <v>34</v>
      </c>
      <c r="F1004" s="66">
        <v>650</v>
      </c>
      <c r="G1004" s="62" t="str">
        <f t="shared" si="37"/>
        <v>0465006650</v>
      </c>
      <c r="H1004" s="62" t="str">
        <f t="shared" si="36"/>
        <v>ON0465006650</v>
      </c>
      <c r="I1004" s="63">
        <v>-2.8758394440044976E-2</v>
      </c>
      <c r="J1004" s="63">
        <v>-2.4503151714221884E-2</v>
      </c>
      <c r="K1004" s="48"/>
      <c r="L1004" s="48"/>
      <c r="M1004" s="48"/>
      <c r="N1004" s="48"/>
      <c r="O1004" s="48"/>
      <c r="P1004" s="64"/>
      <c r="Q1004" s="48"/>
      <c r="R1004" s="48"/>
      <c r="S1004" s="48"/>
      <c r="T1004" s="48"/>
    </row>
    <row r="1005" spans="1:20" s="61" customFormat="1" x14ac:dyDescent="0.2">
      <c r="A1005" s="53"/>
      <c r="B1005" s="49" t="s">
        <v>75</v>
      </c>
      <c r="C1005" s="61" t="s">
        <v>33</v>
      </c>
      <c r="D1005" s="66">
        <v>650</v>
      </c>
      <c r="E1005" s="61" t="s">
        <v>35</v>
      </c>
      <c r="F1005" s="66">
        <v>650</v>
      </c>
      <c r="G1005" s="62" t="str">
        <f t="shared" si="37"/>
        <v>0565007650</v>
      </c>
      <c r="H1005" s="62" t="str">
        <f t="shared" si="36"/>
        <v>ON0565007650</v>
      </c>
      <c r="I1005" s="63">
        <v>-2.9463040764495886E-2</v>
      </c>
      <c r="J1005" s="63">
        <v>-1.564028151751664E-2</v>
      </c>
      <c r="K1005" s="48"/>
      <c r="L1005" s="48"/>
      <c r="M1005" s="48"/>
      <c r="N1005" s="48"/>
      <c r="O1005" s="48"/>
      <c r="P1005" s="64"/>
      <c r="Q1005" s="48"/>
      <c r="R1005" s="48"/>
      <c r="S1005" s="48"/>
      <c r="T1005" s="48"/>
    </row>
    <row r="1006" spans="1:20" s="61" customFormat="1" x14ac:dyDescent="0.2">
      <c r="A1006" s="53"/>
      <c r="B1006" s="49" t="s">
        <v>75</v>
      </c>
      <c r="C1006" s="61" t="s">
        <v>34</v>
      </c>
      <c r="D1006" s="66">
        <v>650</v>
      </c>
      <c r="E1006" s="61" t="s">
        <v>36</v>
      </c>
      <c r="F1006" s="66">
        <v>650</v>
      </c>
      <c r="G1006" s="62" t="str">
        <f t="shared" si="37"/>
        <v>0665008650</v>
      </c>
      <c r="H1006" s="62" t="str">
        <f t="shared" si="36"/>
        <v>ON0665008650</v>
      </c>
      <c r="I1006" s="63">
        <v>-5.3676639802546222E-3</v>
      </c>
      <c r="J1006" s="63">
        <v>-1.1242899158533159E-2</v>
      </c>
      <c r="K1006" s="48"/>
      <c r="L1006" s="48"/>
      <c r="M1006" s="48"/>
      <c r="N1006" s="48"/>
      <c r="O1006" s="48"/>
      <c r="P1006" s="64"/>
      <c r="Q1006" s="48"/>
      <c r="R1006" s="48"/>
      <c r="S1006" s="48"/>
      <c r="T1006" s="48"/>
    </row>
    <row r="1007" spans="1:20" s="61" customFormat="1" x14ac:dyDescent="0.2">
      <c r="A1007" s="53"/>
      <c r="B1007" s="49" t="s">
        <v>75</v>
      </c>
      <c r="C1007" s="61" t="s">
        <v>35</v>
      </c>
      <c r="D1007" s="66">
        <v>650</v>
      </c>
      <c r="E1007" s="61" t="s">
        <v>37</v>
      </c>
      <c r="F1007" s="66">
        <v>650</v>
      </c>
      <c r="G1007" s="62" t="str">
        <f t="shared" si="37"/>
        <v>0765009650</v>
      </c>
      <c r="H1007" s="62" t="str">
        <f t="shared" si="36"/>
        <v>ON0765009650</v>
      </c>
      <c r="I1007" s="63">
        <v>1.6561179358379585E-2</v>
      </c>
      <c r="J1007" s="63">
        <v>-5.0810548848496668E-4</v>
      </c>
      <c r="K1007" s="48"/>
      <c r="L1007" s="48"/>
      <c r="M1007" s="48"/>
      <c r="N1007" s="48"/>
      <c r="O1007" s="48"/>
      <c r="P1007" s="64"/>
      <c r="Q1007" s="48"/>
      <c r="R1007" s="48"/>
      <c r="S1007" s="48"/>
      <c r="T1007" s="48"/>
    </row>
    <row r="1008" spans="1:20" s="61" customFormat="1" x14ac:dyDescent="0.2">
      <c r="A1008" s="53"/>
      <c r="B1008" s="49" t="s">
        <v>75</v>
      </c>
      <c r="C1008" s="61" t="s">
        <v>36</v>
      </c>
      <c r="D1008" s="66">
        <v>650</v>
      </c>
      <c r="E1008" s="61" t="s">
        <v>25</v>
      </c>
      <c r="F1008" s="66">
        <v>650</v>
      </c>
      <c r="G1008" s="62" t="str">
        <f t="shared" si="37"/>
        <v>0865010650</v>
      </c>
      <c r="H1008" s="62" t="str">
        <f t="shared" si="36"/>
        <v>ON0865010650</v>
      </c>
      <c r="I1008" s="63">
        <v>1.9823085241147807E-2</v>
      </c>
      <c r="J1008" s="63">
        <v>3.9973674483423746E-2</v>
      </c>
      <c r="K1008" s="48"/>
      <c r="L1008" s="48"/>
      <c r="M1008" s="48"/>
      <c r="N1008" s="48"/>
      <c r="O1008" s="48"/>
      <c r="P1008" s="64"/>
      <c r="Q1008" s="48"/>
      <c r="R1008" s="48"/>
      <c r="S1008" s="48"/>
      <c r="T1008" s="48"/>
    </row>
    <row r="1009" spans="1:20" s="61" customFormat="1" x14ac:dyDescent="0.2">
      <c r="A1009" s="53"/>
      <c r="B1009" s="49" t="s">
        <v>75</v>
      </c>
      <c r="C1009" s="61" t="s">
        <v>37</v>
      </c>
      <c r="D1009" s="66">
        <v>650</v>
      </c>
      <c r="E1009" s="61" t="s">
        <v>27</v>
      </c>
      <c r="F1009" s="66">
        <v>650</v>
      </c>
      <c r="G1009" s="62" t="str">
        <f t="shared" si="37"/>
        <v>0965011650</v>
      </c>
      <c r="H1009" s="62" t="str">
        <f t="shared" si="36"/>
        <v>ON0965011650</v>
      </c>
      <c r="I1009" s="63">
        <v>2.4382300642080911E-3</v>
      </c>
      <c r="J1009" s="63">
        <v>2.8232995297606079E-2</v>
      </c>
      <c r="K1009" s="48"/>
      <c r="L1009" s="48"/>
      <c r="M1009" s="48"/>
      <c r="N1009" s="48"/>
      <c r="O1009" s="48"/>
      <c r="P1009" s="64"/>
      <c r="Q1009" s="48"/>
      <c r="R1009" s="48"/>
      <c r="S1009" s="48"/>
      <c r="T1009" s="48"/>
    </row>
    <row r="1010" spans="1:20" s="61" customFormat="1" x14ac:dyDescent="0.2">
      <c r="A1010" s="53"/>
      <c r="B1010" s="49" t="s">
        <v>75</v>
      </c>
      <c r="C1010" s="61" t="s">
        <v>25</v>
      </c>
      <c r="D1010" s="66">
        <v>650</v>
      </c>
      <c r="E1010" s="61" t="s">
        <v>28</v>
      </c>
      <c r="F1010" s="66">
        <v>650</v>
      </c>
      <c r="G1010" s="62" t="str">
        <f t="shared" si="37"/>
        <v>1065012650</v>
      </c>
      <c r="H1010" s="62" t="str">
        <f t="shared" si="36"/>
        <v>ON1065012650</v>
      </c>
      <c r="I1010" s="63">
        <v>-3.9663681924827056E-3</v>
      </c>
      <c r="J1010" s="63">
        <v>3.4501670071940714E-3</v>
      </c>
      <c r="K1010" s="48"/>
      <c r="L1010" s="48"/>
      <c r="M1010" s="48"/>
      <c r="N1010" s="48"/>
      <c r="O1010" s="48"/>
      <c r="P1010" s="64"/>
      <c r="Q1010" s="48"/>
      <c r="R1010" s="48"/>
      <c r="S1010" s="48"/>
      <c r="T1010" s="48"/>
    </row>
    <row r="1011" spans="1:20" s="61" customFormat="1" x14ac:dyDescent="0.2">
      <c r="A1011" s="43" t="s">
        <v>48</v>
      </c>
      <c r="B1011" s="44" t="s">
        <v>75</v>
      </c>
      <c r="C1011" s="60" t="s">
        <v>29</v>
      </c>
      <c r="D1011" s="44" t="s">
        <v>26</v>
      </c>
      <c r="E1011" s="44" t="s">
        <v>29</v>
      </c>
      <c r="F1011" s="65">
        <v>450</v>
      </c>
      <c r="G1011" s="60" t="str">
        <f t="shared" si="37"/>
        <v>0135001450</v>
      </c>
      <c r="H1011" s="60" t="str">
        <f t="shared" si="36"/>
        <v>ON0135001450</v>
      </c>
      <c r="I1011" s="70" t="s">
        <v>76</v>
      </c>
      <c r="J1011" s="70" t="s">
        <v>76</v>
      </c>
      <c r="K1011" s="45"/>
      <c r="L1011" s="45"/>
      <c r="M1011" s="45"/>
      <c r="N1011" s="45"/>
      <c r="O1011" s="45"/>
      <c r="P1011" s="47"/>
      <c r="Q1011" s="48"/>
      <c r="R1011" s="48"/>
      <c r="S1011" s="48"/>
      <c r="T1011" s="48"/>
    </row>
    <row r="1012" spans="1:20" s="61" customFormat="1" x14ac:dyDescent="0.2">
      <c r="A1012" s="43"/>
      <c r="B1012" s="44" t="s">
        <v>75</v>
      </c>
      <c r="C1012" s="60" t="s">
        <v>30</v>
      </c>
      <c r="D1012" s="44" t="s">
        <v>26</v>
      </c>
      <c r="E1012" s="44" t="s">
        <v>30</v>
      </c>
      <c r="F1012" s="65">
        <v>450</v>
      </c>
      <c r="G1012" s="60" t="str">
        <f t="shared" si="37"/>
        <v>0235002450</v>
      </c>
      <c r="H1012" s="60" t="str">
        <f t="shared" si="36"/>
        <v>ON0235002450</v>
      </c>
      <c r="I1012" s="70" t="s">
        <v>76</v>
      </c>
      <c r="J1012" s="70" t="s">
        <v>76</v>
      </c>
      <c r="K1012" s="45"/>
      <c r="L1012" s="45"/>
      <c r="M1012" s="45"/>
      <c r="N1012" s="45"/>
      <c r="O1012" s="45"/>
      <c r="P1012" s="47"/>
      <c r="Q1012" s="48"/>
      <c r="R1012" s="48"/>
      <c r="S1012" s="48"/>
      <c r="T1012" s="48"/>
    </row>
    <row r="1013" spans="1:20" s="61" customFormat="1" x14ac:dyDescent="0.2">
      <c r="A1013" s="43"/>
      <c r="B1013" s="44" t="s">
        <v>75</v>
      </c>
      <c r="C1013" s="60" t="s">
        <v>31</v>
      </c>
      <c r="D1013" s="44" t="s">
        <v>26</v>
      </c>
      <c r="E1013" s="44" t="s">
        <v>31</v>
      </c>
      <c r="F1013" s="65">
        <v>450</v>
      </c>
      <c r="G1013" s="60" t="str">
        <f t="shared" si="37"/>
        <v>0335003450</v>
      </c>
      <c r="H1013" s="60" t="str">
        <f t="shared" si="36"/>
        <v>ON0335003450</v>
      </c>
      <c r="I1013" s="70" t="s">
        <v>76</v>
      </c>
      <c r="J1013" s="70" t="s">
        <v>76</v>
      </c>
      <c r="K1013" s="45"/>
      <c r="L1013" s="45"/>
      <c r="M1013" s="45"/>
      <c r="N1013" s="45"/>
      <c r="O1013" s="45"/>
      <c r="P1013" s="47"/>
      <c r="Q1013" s="48"/>
      <c r="R1013" s="48"/>
      <c r="S1013" s="48"/>
      <c r="T1013" s="48"/>
    </row>
    <row r="1014" spans="1:20" s="61" customFormat="1" x14ac:dyDescent="0.2">
      <c r="A1014" s="43"/>
      <c r="B1014" s="44" t="s">
        <v>75</v>
      </c>
      <c r="C1014" s="60" t="s">
        <v>32</v>
      </c>
      <c r="D1014" s="44" t="s">
        <v>26</v>
      </c>
      <c r="E1014" s="44" t="s">
        <v>32</v>
      </c>
      <c r="F1014" s="65">
        <v>450</v>
      </c>
      <c r="G1014" s="60" t="str">
        <f t="shared" si="37"/>
        <v>0435004450</v>
      </c>
      <c r="H1014" s="60" t="str">
        <f t="shared" si="36"/>
        <v>ON0435004450</v>
      </c>
      <c r="I1014" s="70" t="s">
        <v>76</v>
      </c>
      <c r="J1014" s="70" t="s">
        <v>76</v>
      </c>
      <c r="K1014" s="45"/>
      <c r="L1014" s="45"/>
      <c r="M1014" s="45"/>
      <c r="N1014" s="45"/>
      <c r="O1014" s="45"/>
      <c r="P1014" s="47"/>
      <c r="Q1014" s="48"/>
      <c r="R1014" s="48"/>
      <c r="S1014" s="48"/>
      <c r="T1014" s="48"/>
    </row>
    <row r="1015" spans="1:20" s="61" customFormat="1" x14ac:dyDescent="0.2">
      <c r="A1015" s="43"/>
      <c r="B1015" s="44" t="s">
        <v>75</v>
      </c>
      <c r="C1015" s="60" t="s">
        <v>33</v>
      </c>
      <c r="D1015" s="44" t="s">
        <v>26</v>
      </c>
      <c r="E1015" s="44" t="s">
        <v>33</v>
      </c>
      <c r="F1015" s="65">
        <v>450</v>
      </c>
      <c r="G1015" s="60" t="str">
        <f t="shared" si="37"/>
        <v>0535005450</v>
      </c>
      <c r="H1015" s="60" t="str">
        <f t="shared" si="36"/>
        <v>ON0535005450</v>
      </c>
      <c r="I1015" s="70" t="s">
        <v>76</v>
      </c>
      <c r="J1015" s="70" t="s">
        <v>76</v>
      </c>
      <c r="K1015" s="45"/>
      <c r="L1015" s="45"/>
      <c r="M1015" s="45"/>
      <c r="N1015" s="45"/>
      <c r="O1015" s="45"/>
      <c r="P1015" s="47"/>
      <c r="Q1015" s="48"/>
      <c r="R1015" s="48"/>
      <c r="S1015" s="48"/>
      <c r="T1015" s="48"/>
    </row>
    <row r="1016" spans="1:20" s="61" customFormat="1" x14ac:dyDescent="0.2">
      <c r="A1016" s="43"/>
      <c r="B1016" s="44" t="s">
        <v>75</v>
      </c>
      <c r="C1016" s="60" t="s">
        <v>34</v>
      </c>
      <c r="D1016" s="44" t="s">
        <v>26</v>
      </c>
      <c r="E1016" s="44" t="s">
        <v>34</v>
      </c>
      <c r="F1016" s="65">
        <v>450</v>
      </c>
      <c r="G1016" s="60" t="str">
        <f t="shared" si="37"/>
        <v>0635006450</v>
      </c>
      <c r="H1016" s="60" t="str">
        <f t="shared" si="36"/>
        <v>ON0635006450</v>
      </c>
      <c r="I1016" s="70" t="s">
        <v>76</v>
      </c>
      <c r="J1016" s="70" t="s">
        <v>76</v>
      </c>
      <c r="K1016" s="45"/>
      <c r="L1016" s="45"/>
      <c r="M1016" s="45"/>
      <c r="N1016" s="45"/>
      <c r="O1016" s="45"/>
      <c r="P1016" s="47"/>
      <c r="Q1016" s="48"/>
      <c r="R1016" s="48"/>
      <c r="S1016" s="48"/>
      <c r="T1016" s="48"/>
    </row>
    <row r="1017" spans="1:20" s="61" customFormat="1" x14ac:dyDescent="0.2">
      <c r="A1017" s="43"/>
      <c r="B1017" s="44" t="s">
        <v>75</v>
      </c>
      <c r="C1017" s="60" t="s">
        <v>35</v>
      </c>
      <c r="D1017" s="44" t="s">
        <v>26</v>
      </c>
      <c r="E1017" s="44" t="s">
        <v>35</v>
      </c>
      <c r="F1017" s="65">
        <v>450</v>
      </c>
      <c r="G1017" s="60" t="str">
        <f t="shared" si="37"/>
        <v>0735007450</v>
      </c>
      <c r="H1017" s="60" t="str">
        <f t="shared" si="36"/>
        <v>ON0735007450</v>
      </c>
      <c r="I1017" s="70" t="s">
        <v>76</v>
      </c>
      <c r="J1017" s="70" t="s">
        <v>76</v>
      </c>
      <c r="K1017" s="45"/>
      <c r="L1017" s="45"/>
      <c r="M1017" s="45"/>
      <c r="N1017" s="45"/>
      <c r="O1017" s="45"/>
      <c r="P1017" s="47"/>
      <c r="Q1017" s="48"/>
      <c r="R1017" s="48"/>
      <c r="S1017" s="48"/>
      <c r="T1017" s="48"/>
    </row>
    <row r="1018" spans="1:20" s="61" customFormat="1" x14ac:dyDescent="0.2">
      <c r="A1018" s="43"/>
      <c r="B1018" s="44" t="s">
        <v>75</v>
      </c>
      <c r="C1018" s="60" t="s">
        <v>36</v>
      </c>
      <c r="D1018" s="44" t="s">
        <v>26</v>
      </c>
      <c r="E1018" s="44" t="s">
        <v>36</v>
      </c>
      <c r="F1018" s="65">
        <v>450</v>
      </c>
      <c r="G1018" s="60" t="str">
        <f t="shared" si="37"/>
        <v>0835008450</v>
      </c>
      <c r="H1018" s="60" t="str">
        <f t="shared" si="36"/>
        <v>ON0835008450</v>
      </c>
      <c r="I1018" s="70" t="s">
        <v>76</v>
      </c>
      <c r="J1018" s="70" t="s">
        <v>76</v>
      </c>
      <c r="K1018" s="45"/>
      <c r="L1018" s="45"/>
      <c r="M1018" s="45"/>
      <c r="N1018" s="45"/>
      <c r="O1018" s="45"/>
      <c r="P1018" s="47"/>
      <c r="Q1018" s="48"/>
      <c r="R1018" s="48"/>
      <c r="S1018" s="48"/>
      <c r="T1018" s="48"/>
    </row>
    <row r="1019" spans="1:20" s="61" customFormat="1" x14ac:dyDescent="0.2">
      <c r="A1019" s="43"/>
      <c r="B1019" s="44" t="s">
        <v>75</v>
      </c>
      <c r="C1019" s="60" t="s">
        <v>37</v>
      </c>
      <c r="D1019" s="44" t="s">
        <v>26</v>
      </c>
      <c r="E1019" s="44" t="s">
        <v>37</v>
      </c>
      <c r="F1019" s="65">
        <v>450</v>
      </c>
      <c r="G1019" s="60" t="str">
        <f t="shared" si="37"/>
        <v>0935009450</v>
      </c>
      <c r="H1019" s="60" t="str">
        <f t="shared" si="36"/>
        <v>ON0935009450</v>
      </c>
      <c r="I1019" s="70" t="s">
        <v>76</v>
      </c>
      <c r="J1019" s="70" t="s">
        <v>76</v>
      </c>
      <c r="K1019" s="45"/>
      <c r="L1019" s="45"/>
      <c r="M1019" s="45"/>
      <c r="N1019" s="45"/>
      <c r="O1019" s="45"/>
      <c r="P1019" s="47"/>
      <c r="Q1019" s="48"/>
      <c r="R1019" s="48"/>
      <c r="S1019" s="48"/>
      <c r="T1019" s="48"/>
    </row>
    <row r="1020" spans="1:20" s="61" customFormat="1" x14ac:dyDescent="0.2">
      <c r="A1020" s="43"/>
      <c r="B1020" s="44" t="s">
        <v>75</v>
      </c>
      <c r="C1020" s="60" t="s">
        <v>25</v>
      </c>
      <c r="D1020" s="44" t="s">
        <v>26</v>
      </c>
      <c r="E1020" s="44" t="s">
        <v>25</v>
      </c>
      <c r="F1020" s="65">
        <v>450</v>
      </c>
      <c r="G1020" s="60" t="str">
        <f t="shared" si="37"/>
        <v>1035010450</v>
      </c>
      <c r="H1020" s="60" t="str">
        <f t="shared" si="36"/>
        <v>ON1035010450</v>
      </c>
      <c r="I1020" s="70" t="s">
        <v>76</v>
      </c>
      <c r="J1020" s="70" t="s">
        <v>76</v>
      </c>
      <c r="K1020" s="45"/>
      <c r="L1020" s="45"/>
      <c r="M1020" s="45"/>
      <c r="N1020" s="45"/>
      <c r="O1020" s="45"/>
      <c r="P1020" s="47"/>
      <c r="Q1020" s="48"/>
      <c r="R1020" s="48"/>
      <c r="S1020" s="48"/>
      <c r="T1020" s="48"/>
    </row>
    <row r="1021" spans="1:20" s="61" customFormat="1" x14ac:dyDescent="0.2">
      <c r="A1021" s="43"/>
      <c r="B1021" s="44" t="s">
        <v>75</v>
      </c>
      <c r="C1021" s="60" t="s">
        <v>27</v>
      </c>
      <c r="D1021" s="44" t="s">
        <v>26</v>
      </c>
      <c r="E1021" s="44" t="s">
        <v>27</v>
      </c>
      <c r="F1021" s="65">
        <v>450</v>
      </c>
      <c r="G1021" s="60" t="str">
        <f t="shared" si="37"/>
        <v>1135011450</v>
      </c>
      <c r="H1021" s="60" t="str">
        <f t="shared" si="36"/>
        <v>ON1135011450</v>
      </c>
      <c r="I1021" s="70" t="s">
        <v>76</v>
      </c>
      <c r="J1021" s="70" t="s">
        <v>76</v>
      </c>
      <c r="K1021" s="45"/>
      <c r="L1021" s="45"/>
      <c r="M1021" s="45"/>
      <c r="N1021" s="45"/>
      <c r="O1021" s="45"/>
      <c r="P1021" s="47"/>
      <c r="Q1021" s="48"/>
      <c r="R1021" s="48"/>
      <c r="S1021" s="48"/>
      <c r="T1021" s="48"/>
    </row>
    <row r="1022" spans="1:20" s="61" customFormat="1" x14ac:dyDescent="0.2">
      <c r="A1022" s="43"/>
      <c r="B1022" s="44" t="s">
        <v>75</v>
      </c>
      <c r="C1022" s="60" t="s">
        <v>28</v>
      </c>
      <c r="D1022" s="44" t="s">
        <v>26</v>
      </c>
      <c r="E1022" s="44" t="s">
        <v>28</v>
      </c>
      <c r="F1022" s="65">
        <v>450</v>
      </c>
      <c r="G1022" s="60" t="str">
        <f t="shared" si="37"/>
        <v>1235012450</v>
      </c>
      <c r="H1022" s="60" t="str">
        <f t="shared" si="36"/>
        <v>ON1235012450</v>
      </c>
      <c r="I1022" s="70" t="s">
        <v>76</v>
      </c>
      <c r="J1022" s="70" t="s">
        <v>76</v>
      </c>
      <c r="K1022" s="45"/>
      <c r="L1022" s="45"/>
      <c r="M1022" s="45"/>
      <c r="N1022" s="45"/>
      <c r="O1022" s="45"/>
      <c r="P1022" s="47"/>
      <c r="Q1022" s="48"/>
      <c r="R1022" s="48"/>
      <c r="S1022" s="48"/>
      <c r="T1022" s="48"/>
    </row>
    <row r="1023" spans="1:20" s="61" customFormat="1" x14ac:dyDescent="0.2">
      <c r="A1023" s="52"/>
      <c r="B1023" s="49" t="s">
        <v>75</v>
      </c>
      <c r="C1023" s="61" t="s">
        <v>29</v>
      </c>
      <c r="D1023" s="66">
        <v>450</v>
      </c>
      <c r="E1023" s="49" t="s">
        <v>29</v>
      </c>
      <c r="F1023" s="66">
        <v>550</v>
      </c>
      <c r="G1023" s="62" t="str">
        <f t="shared" si="37"/>
        <v>0145001550</v>
      </c>
      <c r="H1023" s="62" t="str">
        <f t="shared" si="36"/>
        <v>ON0145001550</v>
      </c>
      <c r="I1023" s="63">
        <v>-1.7046083732979743E-2</v>
      </c>
      <c r="J1023" s="63">
        <v>-3.4330596994912123E-2</v>
      </c>
      <c r="K1023" s="48"/>
      <c r="L1023" s="48"/>
      <c r="M1023" s="48"/>
      <c r="N1023" s="48"/>
      <c r="O1023" s="48"/>
      <c r="P1023" s="64"/>
      <c r="Q1023" s="48"/>
      <c r="R1023" s="48"/>
      <c r="S1023" s="48"/>
      <c r="T1023" s="48"/>
    </row>
    <row r="1024" spans="1:20" s="61" customFormat="1" x14ac:dyDescent="0.2">
      <c r="A1024" s="52"/>
      <c r="B1024" s="49" t="s">
        <v>75</v>
      </c>
      <c r="C1024" s="61" t="s">
        <v>30</v>
      </c>
      <c r="D1024" s="66">
        <v>450</v>
      </c>
      <c r="E1024" s="49" t="s">
        <v>30</v>
      </c>
      <c r="F1024" s="66">
        <v>550</v>
      </c>
      <c r="G1024" s="62" t="str">
        <f t="shared" si="37"/>
        <v>0245002550</v>
      </c>
      <c r="H1024" s="62" t="str">
        <f t="shared" si="36"/>
        <v>ON0245002550</v>
      </c>
      <c r="I1024" s="63">
        <v>-1.4588584464858435E-2</v>
      </c>
      <c r="J1024" s="63">
        <v>-2.3880442144508039E-2</v>
      </c>
      <c r="K1024" s="48"/>
      <c r="L1024" s="48"/>
      <c r="M1024" s="48"/>
      <c r="N1024" s="48"/>
      <c r="O1024" s="48"/>
      <c r="P1024" s="64"/>
      <c r="Q1024" s="48"/>
      <c r="R1024" s="48"/>
      <c r="S1024" s="48"/>
      <c r="T1024" s="48"/>
    </row>
    <row r="1025" spans="1:20" s="61" customFormat="1" x14ac:dyDescent="0.2">
      <c r="A1025" s="52"/>
      <c r="B1025" s="49" t="s">
        <v>75</v>
      </c>
      <c r="C1025" s="61" t="s">
        <v>31</v>
      </c>
      <c r="D1025" s="66">
        <v>450</v>
      </c>
      <c r="E1025" s="49" t="s">
        <v>31</v>
      </c>
      <c r="F1025" s="66">
        <v>550</v>
      </c>
      <c r="G1025" s="62" t="str">
        <f t="shared" si="37"/>
        <v>0345003550</v>
      </c>
      <c r="H1025" s="62" t="str">
        <f t="shared" si="36"/>
        <v>ON0345003550</v>
      </c>
      <c r="I1025" s="63">
        <v>-1.5050305012194809E-2</v>
      </c>
      <c r="J1025" s="63">
        <v>-2.660979302869999E-2</v>
      </c>
      <c r="K1025" s="48"/>
      <c r="L1025" s="48"/>
      <c r="M1025" s="48"/>
      <c r="N1025" s="48"/>
      <c r="O1025" s="48"/>
      <c r="P1025" s="64"/>
      <c r="Q1025" s="48"/>
      <c r="R1025" s="48"/>
      <c r="S1025" s="48"/>
      <c r="T1025" s="48"/>
    </row>
    <row r="1026" spans="1:20" s="61" customFormat="1" x14ac:dyDescent="0.2">
      <c r="A1026" s="52"/>
      <c r="B1026" s="49" t="s">
        <v>75</v>
      </c>
      <c r="C1026" s="61" t="s">
        <v>32</v>
      </c>
      <c r="D1026" s="66">
        <v>450</v>
      </c>
      <c r="E1026" s="49" t="s">
        <v>32</v>
      </c>
      <c r="F1026" s="66">
        <v>550</v>
      </c>
      <c r="G1026" s="62" t="str">
        <f t="shared" si="37"/>
        <v>0445004550</v>
      </c>
      <c r="H1026" s="62" t="str">
        <f t="shared" ref="H1026:H1089" si="38">B1026&amp;G1026</f>
        <v>ON0445004550</v>
      </c>
      <c r="I1026" s="63">
        <v>-1.6849428041435278E-2</v>
      </c>
      <c r="J1026" s="63">
        <v>-2.857698909287576E-2</v>
      </c>
      <c r="K1026" s="48"/>
      <c r="L1026" s="48"/>
      <c r="M1026" s="48"/>
      <c r="N1026" s="48"/>
      <c r="O1026" s="48"/>
      <c r="P1026" s="64"/>
      <c r="Q1026" s="48"/>
      <c r="R1026" s="48"/>
      <c r="S1026" s="48"/>
      <c r="T1026" s="48"/>
    </row>
    <row r="1027" spans="1:20" s="61" customFormat="1" x14ac:dyDescent="0.2">
      <c r="A1027" s="52"/>
      <c r="B1027" s="49" t="s">
        <v>75</v>
      </c>
      <c r="C1027" s="61" t="s">
        <v>33</v>
      </c>
      <c r="D1027" s="66">
        <v>450</v>
      </c>
      <c r="E1027" s="49" t="s">
        <v>33</v>
      </c>
      <c r="F1027" s="66">
        <v>550</v>
      </c>
      <c r="G1027" s="62" t="str">
        <f t="shared" si="37"/>
        <v>0545005550</v>
      </c>
      <c r="H1027" s="62" t="str">
        <f t="shared" si="38"/>
        <v>ON0545005550</v>
      </c>
      <c r="I1027" s="63">
        <v>-1.1606961011968574E-2</v>
      </c>
      <c r="J1027" s="63">
        <v>-2.2385115768705298E-2</v>
      </c>
      <c r="K1027" s="48"/>
      <c r="L1027" s="48"/>
      <c r="M1027" s="48"/>
      <c r="N1027" s="48"/>
      <c r="O1027" s="48"/>
      <c r="P1027" s="64"/>
      <c r="Q1027" s="48"/>
      <c r="R1027" s="48"/>
      <c r="S1027" s="48"/>
      <c r="T1027" s="48"/>
    </row>
    <row r="1028" spans="1:20" s="61" customFormat="1" x14ac:dyDescent="0.2">
      <c r="A1028" s="52"/>
      <c r="B1028" s="49" t="s">
        <v>75</v>
      </c>
      <c r="C1028" s="61" t="s">
        <v>34</v>
      </c>
      <c r="D1028" s="66">
        <v>450</v>
      </c>
      <c r="E1028" s="49" t="s">
        <v>34</v>
      </c>
      <c r="F1028" s="66">
        <v>550</v>
      </c>
      <c r="G1028" s="62" t="str">
        <f t="shared" si="37"/>
        <v>0645006550</v>
      </c>
      <c r="H1028" s="62" t="str">
        <f t="shared" si="38"/>
        <v>ON0645006550</v>
      </c>
      <c r="I1028" s="63">
        <v>-9.0777341312788806E-3</v>
      </c>
      <c r="J1028" s="63">
        <v>-2.7913547725870291E-2</v>
      </c>
      <c r="K1028" s="48"/>
      <c r="L1028" s="48"/>
      <c r="M1028" s="48"/>
      <c r="N1028" s="48"/>
      <c r="O1028" s="48"/>
      <c r="P1028" s="64"/>
      <c r="Q1028" s="48"/>
      <c r="R1028" s="48"/>
      <c r="S1028" s="48"/>
      <c r="T1028" s="48"/>
    </row>
    <row r="1029" spans="1:20" s="61" customFormat="1" x14ac:dyDescent="0.2">
      <c r="A1029" s="52"/>
      <c r="B1029" s="49" t="s">
        <v>75</v>
      </c>
      <c r="C1029" s="61" t="s">
        <v>35</v>
      </c>
      <c r="D1029" s="66">
        <v>450</v>
      </c>
      <c r="E1029" s="49" t="s">
        <v>35</v>
      </c>
      <c r="F1029" s="66">
        <v>550</v>
      </c>
      <c r="G1029" s="62" t="str">
        <f t="shared" si="37"/>
        <v>0745007550</v>
      </c>
      <c r="H1029" s="62" t="str">
        <f t="shared" si="38"/>
        <v>ON0745007550</v>
      </c>
      <c r="I1029" s="63">
        <v>-2.2472087053797642E-2</v>
      </c>
      <c r="J1029" s="63">
        <v>-2.4884083472022357E-2</v>
      </c>
      <c r="K1029" s="48"/>
      <c r="L1029" s="48"/>
      <c r="M1029" s="48"/>
      <c r="N1029" s="48"/>
      <c r="O1029" s="48"/>
      <c r="P1029" s="64"/>
      <c r="Q1029" s="48"/>
      <c r="R1029" s="48"/>
      <c r="S1029" s="48"/>
      <c r="T1029" s="48"/>
    </row>
    <row r="1030" spans="1:20" s="61" customFormat="1" x14ac:dyDescent="0.2">
      <c r="A1030" s="52"/>
      <c r="B1030" s="49" t="s">
        <v>75</v>
      </c>
      <c r="C1030" s="61" t="s">
        <v>36</v>
      </c>
      <c r="D1030" s="66">
        <v>450</v>
      </c>
      <c r="E1030" s="49" t="s">
        <v>36</v>
      </c>
      <c r="F1030" s="66">
        <v>550</v>
      </c>
      <c r="G1030" s="62" t="str">
        <f t="shared" si="37"/>
        <v>0845008550</v>
      </c>
      <c r="H1030" s="62" t="str">
        <f t="shared" si="38"/>
        <v>ON0845008550</v>
      </c>
      <c r="I1030" s="63">
        <v>-5.5562647905232035E-2</v>
      </c>
      <c r="J1030" s="63">
        <v>-6.3069061347642813E-2</v>
      </c>
      <c r="K1030" s="48"/>
      <c r="L1030" s="48"/>
      <c r="M1030" s="48"/>
      <c r="N1030" s="48"/>
      <c r="O1030" s="48"/>
      <c r="P1030" s="64"/>
      <c r="Q1030" s="48"/>
      <c r="R1030" s="48"/>
      <c r="S1030" s="48"/>
      <c r="T1030" s="48"/>
    </row>
    <row r="1031" spans="1:20" s="61" customFormat="1" x14ac:dyDescent="0.2">
      <c r="A1031" s="52"/>
      <c r="B1031" s="49" t="s">
        <v>75</v>
      </c>
      <c r="C1031" s="61" t="s">
        <v>37</v>
      </c>
      <c r="D1031" s="66">
        <v>450</v>
      </c>
      <c r="E1031" s="49" t="s">
        <v>37</v>
      </c>
      <c r="F1031" s="66">
        <v>550</v>
      </c>
      <c r="G1031" s="62" t="str">
        <f t="shared" si="37"/>
        <v>0945009550</v>
      </c>
      <c r="H1031" s="62" t="str">
        <f t="shared" si="38"/>
        <v>ON0945009550</v>
      </c>
      <c r="I1031" s="63">
        <v>-2.7890351651817035E-2</v>
      </c>
      <c r="J1031" s="63">
        <v>8.991411272692363E-3</v>
      </c>
      <c r="K1031" s="48"/>
      <c r="L1031" s="48"/>
      <c r="M1031" s="48"/>
      <c r="N1031" s="48"/>
      <c r="O1031" s="48"/>
      <c r="P1031" s="64"/>
      <c r="Q1031" s="48"/>
      <c r="R1031" s="48"/>
      <c r="S1031" s="48"/>
      <c r="T1031" s="48"/>
    </row>
    <row r="1032" spans="1:20" s="61" customFormat="1" x14ac:dyDescent="0.2">
      <c r="A1032" s="52"/>
      <c r="B1032" s="49" t="s">
        <v>75</v>
      </c>
      <c r="C1032" s="61" t="s">
        <v>25</v>
      </c>
      <c r="D1032" s="66">
        <v>450</v>
      </c>
      <c r="E1032" s="49" t="s">
        <v>25</v>
      </c>
      <c r="F1032" s="66">
        <v>550</v>
      </c>
      <c r="G1032" s="62" t="str">
        <f t="shared" si="37"/>
        <v>1045010550</v>
      </c>
      <c r="H1032" s="62" t="str">
        <f t="shared" si="38"/>
        <v>ON1045010550</v>
      </c>
      <c r="I1032" s="63">
        <v>-5.5951689816554614E-2</v>
      </c>
      <c r="J1032" s="63">
        <v>-6.3826775394573904E-2</v>
      </c>
      <c r="K1032" s="48"/>
      <c r="L1032" s="48"/>
      <c r="M1032" s="48"/>
      <c r="N1032" s="48"/>
      <c r="O1032" s="48"/>
      <c r="P1032" s="64"/>
      <c r="Q1032" s="48"/>
      <c r="R1032" s="48"/>
      <c r="S1032" s="48"/>
      <c r="T1032" s="48"/>
    </row>
    <row r="1033" spans="1:20" s="61" customFormat="1" x14ac:dyDescent="0.2">
      <c r="A1033" s="52"/>
      <c r="B1033" s="49" t="s">
        <v>75</v>
      </c>
      <c r="C1033" s="61" t="s">
        <v>27</v>
      </c>
      <c r="D1033" s="66">
        <v>450</v>
      </c>
      <c r="E1033" s="49" t="s">
        <v>27</v>
      </c>
      <c r="F1033" s="66">
        <v>550</v>
      </c>
      <c r="G1033" s="62" t="str">
        <f t="shared" si="37"/>
        <v>1145011550</v>
      </c>
      <c r="H1033" s="62" t="str">
        <f t="shared" si="38"/>
        <v>ON1145011550</v>
      </c>
      <c r="I1033" s="63">
        <v>-4.8634300610558158E-2</v>
      </c>
      <c r="J1033" s="63">
        <v>-6.1112179735711633E-2</v>
      </c>
      <c r="K1033" s="48"/>
      <c r="L1033" s="48"/>
      <c r="M1033" s="48"/>
      <c r="N1033" s="48"/>
      <c r="O1033" s="48"/>
      <c r="P1033" s="64"/>
      <c r="Q1033" s="48"/>
      <c r="R1033" s="48"/>
      <c r="S1033" s="48"/>
      <c r="T1033" s="48"/>
    </row>
    <row r="1034" spans="1:20" s="61" customFormat="1" x14ac:dyDescent="0.2">
      <c r="A1034" s="52"/>
      <c r="B1034" s="49" t="s">
        <v>75</v>
      </c>
      <c r="C1034" s="61" t="s">
        <v>28</v>
      </c>
      <c r="D1034" s="66">
        <v>450</v>
      </c>
      <c r="E1034" s="49" t="s">
        <v>28</v>
      </c>
      <c r="F1034" s="66">
        <v>550</v>
      </c>
      <c r="G1034" s="62" t="str">
        <f t="shared" si="37"/>
        <v>1245012550</v>
      </c>
      <c r="H1034" s="62" t="str">
        <f t="shared" si="38"/>
        <v>ON1245012550</v>
      </c>
      <c r="I1034" s="63">
        <v>-2.9185164333641055E-2</v>
      </c>
      <c r="J1034" s="63">
        <v>-4.4544000805651393E-2</v>
      </c>
      <c r="K1034" s="48"/>
      <c r="L1034" s="48"/>
      <c r="M1034" s="48"/>
      <c r="N1034" s="48"/>
      <c r="O1034" s="48"/>
      <c r="P1034" s="64"/>
      <c r="Q1034" s="48"/>
      <c r="R1034" s="48"/>
      <c r="S1034" s="48"/>
      <c r="T1034" s="48"/>
    </row>
    <row r="1035" spans="1:20" s="61" customFormat="1" x14ac:dyDescent="0.2">
      <c r="A1035" s="43"/>
      <c r="B1035" s="44" t="s">
        <v>75</v>
      </c>
      <c r="C1035" s="60" t="s">
        <v>29</v>
      </c>
      <c r="D1035" s="65">
        <v>550</v>
      </c>
      <c r="E1035" s="44" t="s">
        <v>29</v>
      </c>
      <c r="F1035" s="65">
        <v>650</v>
      </c>
      <c r="G1035" s="60" t="str">
        <f t="shared" si="37"/>
        <v>0155001650</v>
      </c>
      <c r="H1035" s="60" t="str">
        <f t="shared" si="38"/>
        <v>ON0155001650</v>
      </c>
      <c r="I1035" s="45">
        <v>-5.2747317346951247E-2</v>
      </c>
      <c r="J1035" s="45">
        <v>-5.776565305106858E-2</v>
      </c>
      <c r="K1035" s="45"/>
      <c r="L1035" s="45"/>
      <c r="M1035" s="45"/>
      <c r="N1035" s="45"/>
      <c r="O1035" s="45"/>
      <c r="P1035" s="47"/>
      <c r="Q1035" s="48"/>
      <c r="R1035" s="48"/>
      <c r="S1035" s="48"/>
      <c r="T1035" s="48"/>
    </row>
    <row r="1036" spans="1:20" s="61" customFormat="1" x14ac:dyDescent="0.2">
      <c r="A1036" s="43"/>
      <c r="B1036" s="44" t="s">
        <v>75</v>
      </c>
      <c r="C1036" s="60" t="s">
        <v>30</v>
      </c>
      <c r="D1036" s="65">
        <v>550</v>
      </c>
      <c r="E1036" s="44" t="s">
        <v>30</v>
      </c>
      <c r="F1036" s="65">
        <v>650</v>
      </c>
      <c r="G1036" s="60" t="str">
        <f t="shared" si="37"/>
        <v>0255002650</v>
      </c>
      <c r="H1036" s="60" t="str">
        <f t="shared" si="38"/>
        <v>ON0255002650</v>
      </c>
      <c r="I1036" s="45">
        <v>-5.9470888085076411E-2</v>
      </c>
      <c r="J1036" s="45">
        <v>-6.5977329404842466E-2</v>
      </c>
      <c r="K1036" s="45"/>
      <c r="L1036" s="45"/>
      <c r="M1036" s="45"/>
      <c r="N1036" s="45"/>
      <c r="O1036" s="45"/>
      <c r="P1036" s="47"/>
      <c r="Q1036" s="48"/>
      <c r="R1036" s="48"/>
      <c r="S1036" s="48"/>
      <c r="T1036" s="48"/>
    </row>
    <row r="1037" spans="1:20" s="61" customFormat="1" x14ac:dyDescent="0.2">
      <c r="A1037" s="43"/>
      <c r="B1037" s="44" t="s">
        <v>75</v>
      </c>
      <c r="C1037" s="60" t="s">
        <v>31</v>
      </c>
      <c r="D1037" s="65">
        <v>550</v>
      </c>
      <c r="E1037" s="44" t="s">
        <v>31</v>
      </c>
      <c r="F1037" s="65">
        <v>650</v>
      </c>
      <c r="G1037" s="60" t="str">
        <f t="shared" si="37"/>
        <v>0355003650</v>
      </c>
      <c r="H1037" s="60" t="str">
        <f t="shared" si="38"/>
        <v>ON0355003650</v>
      </c>
      <c r="I1037" s="45">
        <v>-5.0738789951147792E-2</v>
      </c>
      <c r="J1037" s="45">
        <v>-4.616265062642446E-2</v>
      </c>
      <c r="K1037" s="45"/>
      <c r="L1037" s="45"/>
      <c r="M1037" s="45"/>
      <c r="N1037" s="45"/>
      <c r="O1037" s="45"/>
      <c r="P1037" s="47"/>
      <c r="Q1037" s="48"/>
      <c r="R1037" s="48"/>
      <c r="S1037" s="48"/>
      <c r="T1037" s="48"/>
    </row>
    <row r="1038" spans="1:20" s="61" customFormat="1" x14ac:dyDescent="0.2">
      <c r="A1038" s="43"/>
      <c r="B1038" s="44" t="s">
        <v>75</v>
      </c>
      <c r="C1038" s="60" t="s">
        <v>32</v>
      </c>
      <c r="D1038" s="65">
        <v>550</v>
      </c>
      <c r="E1038" s="44" t="s">
        <v>32</v>
      </c>
      <c r="F1038" s="65">
        <v>650</v>
      </c>
      <c r="G1038" s="60" t="str">
        <f t="shared" si="37"/>
        <v>0455004650</v>
      </c>
      <c r="H1038" s="60" t="str">
        <f t="shared" si="38"/>
        <v>ON0455004650</v>
      </c>
      <c r="I1038" s="45">
        <v>-4.1970915346023818E-2</v>
      </c>
      <c r="J1038" s="45">
        <v>-4.9108160488544515E-2</v>
      </c>
      <c r="K1038" s="45"/>
      <c r="L1038" s="45"/>
      <c r="M1038" s="45"/>
      <c r="N1038" s="45"/>
      <c r="O1038" s="45"/>
      <c r="P1038" s="47"/>
      <c r="Q1038" s="48"/>
      <c r="R1038" s="48"/>
      <c r="S1038" s="48"/>
      <c r="T1038" s="48"/>
    </row>
    <row r="1039" spans="1:20" s="61" customFormat="1" x14ac:dyDescent="0.2">
      <c r="A1039" s="43"/>
      <c r="B1039" s="44" t="s">
        <v>75</v>
      </c>
      <c r="C1039" s="60" t="s">
        <v>33</v>
      </c>
      <c r="D1039" s="65">
        <v>550</v>
      </c>
      <c r="E1039" s="44" t="s">
        <v>33</v>
      </c>
      <c r="F1039" s="65">
        <v>650</v>
      </c>
      <c r="G1039" s="60" t="str">
        <f t="shared" si="37"/>
        <v>0555005650</v>
      </c>
      <c r="H1039" s="60" t="str">
        <f t="shared" si="38"/>
        <v>ON0555005650</v>
      </c>
      <c r="I1039" s="45">
        <v>-3.3978380131916321E-2</v>
      </c>
      <c r="J1039" s="45">
        <v>-3.6012135612576032E-2</v>
      </c>
      <c r="K1039" s="45"/>
      <c r="L1039" s="45"/>
      <c r="M1039" s="45"/>
      <c r="N1039" s="45"/>
      <c r="O1039" s="45"/>
      <c r="P1039" s="47"/>
      <c r="Q1039" s="48"/>
      <c r="R1039" s="48"/>
      <c r="S1039" s="48"/>
      <c r="T1039" s="48"/>
    </row>
    <row r="1040" spans="1:20" s="61" customFormat="1" x14ac:dyDescent="0.2">
      <c r="A1040" s="43"/>
      <c r="B1040" s="44" t="s">
        <v>75</v>
      </c>
      <c r="C1040" s="60" t="s">
        <v>34</v>
      </c>
      <c r="D1040" s="65">
        <v>550</v>
      </c>
      <c r="E1040" s="44" t="s">
        <v>34</v>
      </c>
      <c r="F1040" s="65">
        <v>650</v>
      </c>
      <c r="G1040" s="60" t="str">
        <f t="shared" si="37"/>
        <v>0655006650</v>
      </c>
      <c r="H1040" s="60" t="str">
        <f t="shared" si="38"/>
        <v>ON0655006650</v>
      </c>
      <c r="I1040" s="45">
        <v>-4.1885299429260003E-2</v>
      </c>
      <c r="J1040" s="45">
        <v>-4.4547824406678392E-2</v>
      </c>
      <c r="K1040" s="45"/>
      <c r="L1040" s="45"/>
      <c r="M1040" s="45"/>
      <c r="N1040" s="45"/>
      <c r="O1040" s="45"/>
      <c r="P1040" s="47"/>
      <c r="Q1040" s="48"/>
      <c r="R1040" s="48"/>
      <c r="S1040" s="48"/>
      <c r="T1040" s="48"/>
    </row>
    <row r="1041" spans="1:20" s="61" customFormat="1" x14ac:dyDescent="0.2">
      <c r="A1041" s="43"/>
      <c r="B1041" s="44" t="s">
        <v>75</v>
      </c>
      <c r="C1041" s="60" t="s">
        <v>35</v>
      </c>
      <c r="D1041" s="65">
        <v>550</v>
      </c>
      <c r="E1041" s="44" t="s">
        <v>35</v>
      </c>
      <c r="F1041" s="65">
        <v>650</v>
      </c>
      <c r="G1041" s="60" t="str">
        <f t="shared" si="37"/>
        <v>0755007650</v>
      </c>
      <c r="H1041" s="60" t="str">
        <f t="shared" si="38"/>
        <v>ON0755007650</v>
      </c>
      <c r="I1041" s="45">
        <v>-5.1399103591672948E-2</v>
      </c>
      <c r="J1041" s="45">
        <v>-4.8543528682108518E-2</v>
      </c>
      <c r="K1041" s="45"/>
      <c r="L1041" s="45"/>
      <c r="M1041" s="45"/>
      <c r="N1041" s="45"/>
      <c r="O1041" s="45"/>
      <c r="P1041" s="47"/>
      <c r="Q1041" s="48"/>
      <c r="R1041" s="48"/>
      <c r="S1041" s="48"/>
      <c r="T1041" s="48"/>
    </row>
    <row r="1042" spans="1:20" s="61" customFormat="1" x14ac:dyDescent="0.2">
      <c r="A1042" s="43"/>
      <c r="B1042" s="44" t="s">
        <v>75</v>
      </c>
      <c r="C1042" s="60" t="s">
        <v>36</v>
      </c>
      <c r="D1042" s="65">
        <v>550</v>
      </c>
      <c r="E1042" s="44" t="s">
        <v>36</v>
      </c>
      <c r="F1042" s="65">
        <v>650</v>
      </c>
      <c r="G1042" s="60" t="str">
        <f t="shared" si="37"/>
        <v>0855008650</v>
      </c>
      <c r="H1042" s="60" t="str">
        <f t="shared" si="38"/>
        <v>ON0855008650</v>
      </c>
      <c r="I1042" s="45">
        <v>-5.5909385183871806E-2</v>
      </c>
      <c r="J1042" s="45">
        <v>-5.6194899784216011E-2</v>
      </c>
      <c r="K1042" s="45"/>
      <c r="L1042" s="45"/>
      <c r="M1042" s="45"/>
      <c r="N1042" s="45"/>
      <c r="O1042" s="45"/>
      <c r="P1042" s="47"/>
      <c r="Q1042" s="48"/>
      <c r="R1042" s="48"/>
      <c r="S1042" s="48"/>
      <c r="T1042" s="48"/>
    </row>
    <row r="1043" spans="1:20" s="61" customFormat="1" x14ac:dyDescent="0.2">
      <c r="A1043" s="43"/>
      <c r="B1043" s="44" t="s">
        <v>75</v>
      </c>
      <c r="C1043" s="60" t="s">
        <v>37</v>
      </c>
      <c r="D1043" s="65">
        <v>550</v>
      </c>
      <c r="E1043" s="44" t="s">
        <v>37</v>
      </c>
      <c r="F1043" s="65">
        <v>650</v>
      </c>
      <c r="G1043" s="60" t="str">
        <f t="shared" si="37"/>
        <v>0955009650</v>
      </c>
      <c r="H1043" s="60" t="str">
        <f t="shared" si="38"/>
        <v>ON0955009650</v>
      </c>
      <c r="I1043" s="45">
        <v>-6.4313009851570652E-2</v>
      </c>
      <c r="J1043" s="45">
        <v>-7.1456564009103163E-2</v>
      </c>
      <c r="K1043" s="45"/>
      <c r="L1043" s="45"/>
      <c r="M1043" s="45"/>
      <c r="N1043" s="45"/>
      <c r="O1043" s="45"/>
      <c r="P1043" s="47"/>
      <c r="Q1043" s="48"/>
      <c r="R1043" s="48"/>
      <c r="S1043" s="48"/>
      <c r="T1043" s="48"/>
    </row>
    <row r="1044" spans="1:20" s="61" customFormat="1" x14ac:dyDescent="0.2">
      <c r="A1044" s="43"/>
      <c r="B1044" s="44" t="s">
        <v>75</v>
      </c>
      <c r="C1044" s="60" t="s">
        <v>25</v>
      </c>
      <c r="D1044" s="65">
        <v>550</v>
      </c>
      <c r="E1044" s="44" t="s">
        <v>25</v>
      </c>
      <c r="F1044" s="65">
        <v>650</v>
      </c>
      <c r="G1044" s="60" t="str">
        <f t="shared" si="37"/>
        <v>1055010650</v>
      </c>
      <c r="H1044" s="60" t="str">
        <f t="shared" si="38"/>
        <v>ON1055010650</v>
      </c>
      <c r="I1044" s="45">
        <v>-7.3931580740509803E-2</v>
      </c>
      <c r="J1044" s="45">
        <v>-7.9044784150195377E-2</v>
      </c>
      <c r="K1044" s="45"/>
      <c r="L1044" s="45"/>
      <c r="M1044" s="45"/>
      <c r="N1044" s="45"/>
      <c r="O1044" s="45"/>
      <c r="P1044" s="47"/>
      <c r="Q1044" s="48"/>
      <c r="R1044" s="48"/>
      <c r="S1044" s="48"/>
      <c r="T1044" s="48"/>
    </row>
    <row r="1045" spans="1:20" s="61" customFormat="1" x14ac:dyDescent="0.2">
      <c r="A1045" s="43"/>
      <c r="B1045" s="44" t="s">
        <v>75</v>
      </c>
      <c r="C1045" s="60" t="s">
        <v>27</v>
      </c>
      <c r="D1045" s="65">
        <v>550</v>
      </c>
      <c r="E1045" s="44" t="s">
        <v>27</v>
      </c>
      <c r="F1045" s="65">
        <v>650</v>
      </c>
      <c r="G1045" s="60" t="str">
        <f t="shared" si="37"/>
        <v>1155011650</v>
      </c>
      <c r="H1045" s="60" t="str">
        <f t="shared" si="38"/>
        <v>ON1155011650</v>
      </c>
      <c r="I1045" s="45">
        <v>-6.0735828232384749E-2</v>
      </c>
      <c r="J1045" s="45">
        <v>-5.6040680485169705E-2</v>
      </c>
      <c r="K1045" s="45"/>
      <c r="L1045" s="45"/>
      <c r="M1045" s="45"/>
      <c r="N1045" s="45"/>
      <c r="O1045" s="45"/>
      <c r="P1045" s="47"/>
      <c r="Q1045" s="48"/>
      <c r="R1045" s="48"/>
      <c r="S1045" s="48"/>
      <c r="T1045" s="48"/>
    </row>
    <row r="1046" spans="1:20" s="61" customFormat="1" x14ac:dyDescent="0.2">
      <c r="A1046" s="43"/>
      <c r="B1046" s="44" t="s">
        <v>75</v>
      </c>
      <c r="C1046" s="60" t="s">
        <v>28</v>
      </c>
      <c r="D1046" s="65">
        <v>550</v>
      </c>
      <c r="E1046" s="44" t="s">
        <v>28</v>
      </c>
      <c r="F1046" s="65">
        <v>650</v>
      </c>
      <c r="G1046" s="60" t="str">
        <f t="shared" si="37"/>
        <v>1255012650</v>
      </c>
      <c r="H1046" s="60" t="str">
        <f t="shared" si="38"/>
        <v>ON1255012650</v>
      </c>
      <c r="I1046" s="45">
        <v>-5.0191876052374719E-2</v>
      </c>
      <c r="J1046" s="45">
        <v>-5.4178570556498419E-2</v>
      </c>
      <c r="K1046" s="45"/>
      <c r="L1046" s="45"/>
      <c r="M1046" s="45"/>
      <c r="N1046" s="45"/>
      <c r="O1046" s="45"/>
      <c r="P1046" s="47"/>
      <c r="Q1046" s="48"/>
      <c r="R1046" s="48"/>
      <c r="S1046" s="48"/>
      <c r="T1046" s="48"/>
    </row>
    <row r="1047" spans="1:20" s="61" customFormat="1" x14ac:dyDescent="0.2">
      <c r="A1047" s="52" t="s">
        <v>49</v>
      </c>
      <c r="B1047" s="49" t="s">
        <v>75</v>
      </c>
      <c r="C1047" s="61" t="s">
        <v>28</v>
      </c>
      <c r="D1047" s="66" t="s">
        <v>26</v>
      </c>
      <c r="E1047" s="66" t="s">
        <v>29</v>
      </c>
      <c r="F1047" s="66">
        <v>450</v>
      </c>
      <c r="G1047" s="62" t="str">
        <f t="shared" ref="G1047:G1110" si="39">C1047&amp;D1047&amp;E1047&amp;F1047</f>
        <v>1235001450</v>
      </c>
      <c r="H1047" s="62" t="str">
        <f t="shared" si="38"/>
        <v>ON1235001450</v>
      </c>
      <c r="I1047" s="91" t="s">
        <v>76</v>
      </c>
      <c r="J1047" s="91" t="s">
        <v>76</v>
      </c>
      <c r="K1047" s="48"/>
      <c r="L1047" s="48"/>
      <c r="M1047" s="48"/>
      <c r="N1047" s="48"/>
      <c r="O1047" s="48"/>
      <c r="P1047" s="64"/>
      <c r="Q1047" s="48"/>
      <c r="R1047" s="48"/>
      <c r="S1047" s="48"/>
      <c r="T1047" s="48"/>
    </row>
    <row r="1048" spans="1:20" s="61" customFormat="1" x14ac:dyDescent="0.2">
      <c r="A1048" s="52"/>
      <c r="B1048" s="49" t="s">
        <v>75</v>
      </c>
      <c r="C1048" s="61" t="s">
        <v>29</v>
      </c>
      <c r="D1048" s="66" t="s">
        <v>26</v>
      </c>
      <c r="E1048" s="66" t="s">
        <v>30</v>
      </c>
      <c r="F1048" s="66">
        <v>450</v>
      </c>
      <c r="G1048" s="62" t="str">
        <f t="shared" si="39"/>
        <v>0135002450</v>
      </c>
      <c r="H1048" s="62" t="str">
        <f t="shared" si="38"/>
        <v>ON0135002450</v>
      </c>
      <c r="I1048" s="91" t="s">
        <v>76</v>
      </c>
      <c r="J1048" s="91" t="s">
        <v>76</v>
      </c>
      <c r="K1048" s="48"/>
      <c r="L1048" s="48"/>
      <c r="M1048" s="48"/>
      <c r="N1048" s="48"/>
      <c r="O1048" s="48"/>
      <c r="P1048" s="64"/>
      <c r="Q1048" s="48"/>
      <c r="R1048" s="48"/>
      <c r="S1048" s="48"/>
      <c r="T1048" s="48"/>
    </row>
    <row r="1049" spans="1:20" s="61" customFormat="1" x14ac:dyDescent="0.2">
      <c r="A1049" s="52"/>
      <c r="B1049" s="68" t="s">
        <v>75</v>
      </c>
      <c r="C1049" s="62" t="s">
        <v>30</v>
      </c>
      <c r="D1049" s="67" t="s">
        <v>26</v>
      </c>
      <c r="E1049" s="67" t="s">
        <v>31</v>
      </c>
      <c r="F1049" s="67">
        <v>450</v>
      </c>
      <c r="G1049" s="62" t="str">
        <f t="shared" si="39"/>
        <v>0235003450</v>
      </c>
      <c r="H1049" s="62" t="str">
        <f t="shared" si="38"/>
        <v>ON0235003450</v>
      </c>
      <c r="I1049" s="91" t="s">
        <v>76</v>
      </c>
      <c r="J1049" s="91" t="s">
        <v>76</v>
      </c>
      <c r="K1049" s="48"/>
      <c r="L1049" s="48"/>
      <c r="M1049" s="48"/>
      <c r="N1049" s="48"/>
      <c r="O1049" s="48"/>
      <c r="P1049" s="64"/>
      <c r="Q1049" s="48"/>
      <c r="R1049" s="48"/>
      <c r="S1049" s="48"/>
      <c r="T1049" s="48"/>
    </row>
    <row r="1050" spans="1:20" s="61" customFormat="1" x14ac:dyDescent="0.2">
      <c r="A1050" s="52"/>
      <c r="B1050" s="68" t="s">
        <v>75</v>
      </c>
      <c r="C1050" s="62" t="s">
        <v>31</v>
      </c>
      <c r="D1050" s="67" t="s">
        <v>26</v>
      </c>
      <c r="E1050" s="67" t="s">
        <v>32</v>
      </c>
      <c r="F1050" s="67">
        <v>450</v>
      </c>
      <c r="G1050" s="62" t="str">
        <f t="shared" si="39"/>
        <v>0335004450</v>
      </c>
      <c r="H1050" s="62" t="str">
        <f t="shared" si="38"/>
        <v>ON0335004450</v>
      </c>
      <c r="I1050" s="91" t="s">
        <v>76</v>
      </c>
      <c r="J1050" s="91" t="s">
        <v>76</v>
      </c>
      <c r="K1050" s="48"/>
      <c r="L1050" s="48"/>
      <c r="M1050" s="48"/>
      <c r="N1050" s="48"/>
      <c r="O1050" s="48"/>
      <c r="P1050" s="64"/>
      <c r="Q1050" s="48"/>
      <c r="R1050" s="48"/>
      <c r="S1050" s="48"/>
      <c r="T1050" s="48"/>
    </row>
    <row r="1051" spans="1:20" s="61" customFormat="1" x14ac:dyDescent="0.2">
      <c r="A1051" s="52"/>
      <c r="B1051" s="68" t="s">
        <v>75</v>
      </c>
      <c r="C1051" s="62" t="s">
        <v>32</v>
      </c>
      <c r="D1051" s="67" t="s">
        <v>26</v>
      </c>
      <c r="E1051" s="67" t="s">
        <v>33</v>
      </c>
      <c r="F1051" s="67">
        <v>450</v>
      </c>
      <c r="G1051" s="62" t="str">
        <f t="shared" si="39"/>
        <v>0435005450</v>
      </c>
      <c r="H1051" s="62" t="str">
        <f t="shared" si="38"/>
        <v>ON0435005450</v>
      </c>
      <c r="I1051" s="91" t="s">
        <v>76</v>
      </c>
      <c r="J1051" s="91" t="s">
        <v>76</v>
      </c>
      <c r="K1051" s="48"/>
      <c r="L1051" s="48"/>
      <c r="M1051" s="48"/>
      <c r="N1051" s="48"/>
      <c r="O1051" s="48"/>
      <c r="P1051" s="64"/>
      <c r="Q1051" s="48"/>
      <c r="R1051" s="48"/>
      <c r="S1051" s="48"/>
      <c r="T1051" s="48"/>
    </row>
    <row r="1052" spans="1:20" s="61" customFormat="1" x14ac:dyDescent="0.2">
      <c r="A1052" s="52"/>
      <c r="B1052" s="68" t="s">
        <v>75</v>
      </c>
      <c r="C1052" s="62" t="s">
        <v>33</v>
      </c>
      <c r="D1052" s="67" t="s">
        <v>26</v>
      </c>
      <c r="E1052" s="67" t="s">
        <v>34</v>
      </c>
      <c r="F1052" s="67">
        <v>450</v>
      </c>
      <c r="G1052" s="62" t="str">
        <f t="shared" si="39"/>
        <v>0535006450</v>
      </c>
      <c r="H1052" s="62" t="str">
        <f t="shared" si="38"/>
        <v>ON0535006450</v>
      </c>
      <c r="I1052" s="91" t="s">
        <v>76</v>
      </c>
      <c r="J1052" s="91" t="s">
        <v>76</v>
      </c>
      <c r="K1052" s="48"/>
      <c r="L1052" s="48"/>
      <c r="M1052" s="48"/>
      <c r="N1052" s="48"/>
      <c r="O1052" s="48"/>
      <c r="P1052" s="64"/>
      <c r="Q1052" s="48"/>
      <c r="R1052" s="48"/>
      <c r="S1052" s="48"/>
      <c r="T1052" s="48"/>
    </row>
    <row r="1053" spans="1:20" s="61" customFormat="1" x14ac:dyDescent="0.2">
      <c r="A1053" s="52"/>
      <c r="B1053" s="68" t="s">
        <v>75</v>
      </c>
      <c r="C1053" s="62" t="s">
        <v>34</v>
      </c>
      <c r="D1053" s="67" t="s">
        <v>26</v>
      </c>
      <c r="E1053" s="67" t="s">
        <v>35</v>
      </c>
      <c r="F1053" s="67">
        <v>450</v>
      </c>
      <c r="G1053" s="62" t="str">
        <f t="shared" si="39"/>
        <v>0635007450</v>
      </c>
      <c r="H1053" s="62" t="str">
        <f t="shared" si="38"/>
        <v>ON0635007450</v>
      </c>
      <c r="I1053" s="91" t="s">
        <v>76</v>
      </c>
      <c r="J1053" s="91" t="s">
        <v>76</v>
      </c>
      <c r="K1053" s="48"/>
      <c r="L1053" s="48"/>
      <c r="M1053" s="48"/>
      <c r="N1053" s="48"/>
      <c r="O1053" s="48"/>
      <c r="P1053" s="64"/>
      <c r="Q1053" s="48"/>
      <c r="R1053" s="48"/>
      <c r="S1053" s="48"/>
      <c r="T1053" s="48"/>
    </row>
    <row r="1054" spans="1:20" s="61" customFormat="1" x14ac:dyDescent="0.2">
      <c r="A1054" s="52"/>
      <c r="B1054" s="68" t="s">
        <v>75</v>
      </c>
      <c r="C1054" s="62" t="s">
        <v>35</v>
      </c>
      <c r="D1054" s="67" t="s">
        <v>26</v>
      </c>
      <c r="E1054" s="67" t="s">
        <v>36</v>
      </c>
      <c r="F1054" s="67">
        <v>450</v>
      </c>
      <c r="G1054" s="62" t="str">
        <f t="shared" si="39"/>
        <v>0735008450</v>
      </c>
      <c r="H1054" s="62" t="str">
        <f t="shared" si="38"/>
        <v>ON0735008450</v>
      </c>
      <c r="I1054" s="91" t="s">
        <v>76</v>
      </c>
      <c r="J1054" s="91" t="s">
        <v>76</v>
      </c>
      <c r="K1054" s="48"/>
      <c r="L1054" s="48"/>
      <c r="M1054" s="48"/>
      <c r="N1054" s="48"/>
      <c r="O1054" s="48"/>
      <c r="P1054" s="64"/>
      <c r="Q1054" s="48"/>
      <c r="R1054" s="48"/>
      <c r="S1054" s="48"/>
      <c r="T1054" s="48"/>
    </row>
    <row r="1055" spans="1:20" s="61" customFormat="1" x14ac:dyDescent="0.2">
      <c r="A1055" s="52"/>
      <c r="B1055" s="68" t="s">
        <v>75</v>
      </c>
      <c r="C1055" s="62" t="s">
        <v>36</v>
      </c>
      <c r="D1055" s="67" t="s">
        <v>26</v>
      </c>
      <c r="E1055" s="67" t="s">
        <v>37</v>
      </c>
      <c r="F1055" s="67">
        <v>450</v>
      </c>
      <c r="G1055" s="62" t="str">
        <f t="shared" si="39"/>
        <v>0835009450</v>
      </c>
      <c r="H1055" s="62" t="str">
        <f t="shared" si="38"/>
        <v>ON0835009450</v>
      </c>
      <c r="I1055" s="91" t="s">
        <v>76</v>
      </c>
      <c r="J1055" s="91" t="s">
        <v>76</v>
      </c>
      <c r="K1055" s="48"/>
      <c r="L1055" s="48"/>
      <c r="M1055" s="48"/>
      <c r="N1055" s="48"/>
      <c r="O1055" s="48"/>
      <c r="P1055" s="64"/>
      <c r="Q1055" s="48"/>
      <c r="R1055" s="48"/>
      <c r="S1055" s="48"/>
      <c r="T1055" s="48"/>
    </row>
    <row r="1056" spans="1:20" s="61" customFormat="1" x14ac:dyDescent="0.2">
      <c r="A1056" s="52"/>
      <c r="B1056" s="68" t="s">
        <v>75</v>
      </c>
      <c r="C1056" s="62" t="s">
        <v>37</v>
      </c>
      <c r="D1056" s="67" t="s">
        <v>26</v>
      </c>
      <c r="E1056" s="67" t="s">
        <v>25</v>
      </c>
      <c r="F1056" s="67">
        <v>450</v>
      </c>
      <c r="G1056" s="62" t="str">
        <f t="shared" si="39"/>
        <v>0935010450</v>
      </c>
      <c r="H1056" s="62" t="str">
        <f t="shared" si="38"/>
        <v>ON0935010450</v>
      </c>
      <c r="I1056" s="91" t="s">
        <v>76</v>
      </c>
      <c r="J1056" s="91" t="s">
        <v>76</v>
      </c>
      <c r="K1056" s="48"/>
      <c r="L1056" s="48"/>
      <c r="M1056" s="48"/>
      <c r="N1056" s="48"/>
      <c r="O1056" s="48"/>
      <c r="P1056" s="64"/>
      <c r="Q1056" s="48"/>
      <c r="R1056" s="48"/>
      <c r="S1056" s="48"/>
      <c r="T1056" s="48"/>
    </row>
    <row r="1057" spans="1:20" s="61" customFormat="1" x14ac:dyDescent="0.2">
      <c r="A1057" s="52"/>
      <c r="B1057" s="68" t="s">
        <v>75</v>
      </c>
      <c r="C1057" s="62" t="s">
        <v>25</v>
      </c>
      <c r="D1057" s="67" t="s">
        <v>26</v>
      </c>
      <c r="E1057" s="67" t="s">
        <v>27</v>
      </c>
      <c r="F1057" s="67">
        <v>450</v>
      </c>
      <c r="G1057" s="62" t="str">
        <f t="shared" si="39"/>
        <v>1035011450</v>
      </c>
      <c r="H1057" s="62" t="str">
        <f t="shared" si="38"/>
        <v>ON1035011450</v>
      </c>
      <c r="I1057" s="91" t="s">
        <v>76</v>
      </c>
      <c r="J1057" s="91" t="s">
        <v>76</v>
      </c>
      <c r="K1057" s="48"/>
      <c r="L1057" s="48"/>
      <c r="M1057" s="48"/>
      <c r="N1057" s="48"/>
      <c r="O1057" s="48"/>
      <c r="P1057" s="64"/>
      <c r="Q1057" s="48"/>
      <c r="R1057" s="48"/>
      <c r="S1057" s="48"/>
      <c r="T1057" s="48"/>
    </row>
    <row r="1058" spans="1:20" s="61" customFormat="1" x14ac:dyDescent="0.2">
      <c r="A1058" s="52"/>
      <c r="B1058" s="68" t="s">
        <v>75</v>
      </c>
      <c r="C1058" s="62" t="s">
        <v>27</v>
      </c>
      <c r="D1058" s="67" t="s">
        <v>26</v>
      </c>
      <c r="E1058" s="67" t="s">
        <v>28</v>
      </c>
      <c r="F1058" s="67">
        <v>450</v>
      </c>
      <c r="G1058" s="62" t="str">
        <f t="shared" si="39"/>
        <v>1135012450</v>
      </c>
      <c r="H1058" s="62" t="str">
        <f t="shared" si="38"/>
        <v>ON1135012450</v>
      </c>
      <c r="I1058" s="91" t="s">
        <v>76</v>
      </c>
      <c r="J1058" s="91" t="s">
        <v>76</v>
      </c>
      <c r="K1058" s="48"/>
      <c r="L1058" s="48"/>
      <c r="M1058" s="48"/>
      <c r="N1058" s="48"/>
      <c r="O1058" s="48"/>
      <c r="P1058" s="64"/>
      <c r="Q1058" s="48"/>
      <c r="R1058" s="48"/>
      <c r="S1058" s="48"/>
      <c r="T1058" s="48"/>
    </row>
    <row r="1059" spans="1:20" s="61" customFormat="1" x14ac:dyDescent="0.2">
      <c r="A1059" s="43"/>
      <c r="B1059" s="44" t="s">
        <v>75</v>
      </c>
      <c r="C1059" s="60" t="s">
        <v>28</v>
      </c>
      <c r="D1059" s="65">
        <v>450</v>
      </c>
      <c r="E1059" s="65" t="s">
        <v>29</v>
      </c>
      <c r="F1059" s="65">
        <v>550</v>
      </c>
      <c r="G1059" s="60" t="str">
        <f t="shared" si="39"/>
        <v>1245001550</v>
      </c>
      <c r="H1059" s="60" t="str">
        <f t="shared" si="38"/>
        <v>ON1245001550</v>
      </c>
      <c r="I1059" s="70">
        <v>-9.4148593258257304E-3</v>
      </c>
      <c r="J1059" s="45">
        <v>2.0341117101938312E-3</v>
      </c>
      <c r="K1059" s="45"/>
      <c r="L1059" s="45"/>
      <c r="M1059" s="45"/>
      <c r="N1059" s="45"/>
      <c r="O1059" s="45"/>
      <c r="P1059" s="47"/>
      <c r="Q1059" s="48"/>
      <c r="R1059" s="48"/>
      <c r="S1059" s="48"/>
      <c r="T1059" s="48"/>
    </row>
    <row r="1060" spans="1:20" s="61" customFormat="1" x14ac:dyDescent="0.2">
      <c r="A1060" s="43"/>
      <c r="B1060" s="44" t="s">
        <v>75</v>
      </c>
      <c r="C1060" s="60" t="s">
        <v>29</v>
      </c>
      <c r="D1060" s="65">
        <v>450</v>
      </c>
      <c r="E1060" s="65" t="s">
        <v>30</v>
      </c>
      <c r="F1060" s="65">
        <v>550</v>
      </c>
      <c r="G1060" s="60" t="str">
        <f t="shared" si="39"/>
        <v>0145002550</v>
      </c>
      <c r="H1060" s="60" t="str">
        <f t="shared" si="38"/>
        <v>ON0145002550</v>
      </c>
      <c r="I1060" s="70">
        <v>8.893553747125315E-3</v>
      </c>
      <c r="J1060" s="45">
        <v>1.2385359847318477E-3</v>
      </c>
      <c r="K1060" s="45"/>
      <c r="L1060" s="45"/>
      <c r="M1060" s="45"/>
      <c r="N1060" s="45"/>
      <c r="O1060" s="45"/>
      <c r="P1060" s="47"/>
      <c r="Q1060" s="48"/>
      <c r="R1060" s="48"/>
      <c r="S1060" s="48"/>
      <c r="T1060" s="48"/>
    </row>
    <row r="1061" spans="1:20" s="61" customFormat="1" x14ac:dyDescent="0.2">
      <c r="A1061" s="43"/>
      <c r="B1061" s="44" t="s">
        <v>75</v>
      </c>
      <c r="C1061" s="60" t="s">
        <v>30</v>
      </c>
      <c r="D1061" s="65">
        <v>450</v>
      </c>
      <c r="E1061" s="65" t="s">
        <v>31</v>
      </c>
      <c r="F1061" s="65">
        <v>550</v>
      </c>
      <c r="G1061" s="60" t="str">
        <f t="shared" si="39"/>
        <v>0245003550</v>
      </c>
      <c r="H1061" s="60" t="str">
        <f t="shared" si="38"/>
        <v>ON0245003550</v>
      </c>
      <c r="I1061" s="70">
        <v>4.6243924259125931E-3</v>
      </c>
      <c r="J1061" s="45">
        <v>-2.6813313683509078E-2</v>
      </c>
      <c r="K1061" s="45"/>
      <c r="L1061" s="45"/>
      <c r="M1061" s="45"/>
      <c r="N1061" s="45"/>
      <c r="O1061" s="45"/>
      <c r="P1061" s="47"/>
      <c r="Q1061" s="48"/>
      <c r="R1061" s="48"/>
      <c r="S1061" s="48"/>
      <c r="T1061" s="48"/>
    </row>
    <row r="1062" spans="1:20" s="61" customFormat="1" x14ac:dyDescent="0.2">
      <c r="A1062" s="43"/>
      <c r="B1062" s="44" t="s">
        <v>75</v>
      </c>
      <c r="C1062" s="60" t="s">
        <v>31</v>
      </c>
      <c r="D1062" s="65">
        <v>450</v>
      </c>
      <c r="E1062" s="65" t="s">
        <v>32</v>
      </c>
      <c r="F1062" s="65">
        <v>550</v>
      </c>
      <c r="G1062" s="60" t="str">
        <f t="shared" si="39"/>
        <v>0345004550</v>
      </c>
      <c r="H1062" s="60" t="str">
        <f t="shared" si="38"/>
        <v>ON0345004550</v>
      </c>
      <c r="I1062" s="70">
        <v>-2.1320827890439877E-3</v>
      </c>
      <c r="J1062" s="45">
        <v>-1.0401220020793512E-2</v>
      </c>
      <c r="K1062" s="45"/>
      <c r="L1062" s="45"/>
      <c r="M1062" s="45"/>
      <c r="N1062" s="45"/>
      <c r="O1062" s="45"/>
      <c r="P1062" s="47"/>
      <c r="Q1062" s="48"/>
      <c r="R1062" s="48"/>
      <c r="S1062" s="48"/>
      <c r="T1062" s="48"/>
    </row>
    <row r="1063" spans="1:20" s="61" customFormat="1" x14ac:dyDescent="0.2">
      <c r="A1063" s="43"/>
      <c r="B1063" s="44" t="s">
        <v>75</v>
      </c>
      <c r="C1063" s="60" t="s">
        <v>32</v>
      </c>
      <c r="D1063" s="65">
        <v>450</v>
      </c>
      <c r="E1063" s="65" t="s">
        <v>33</v>
      </c>
      <c r="F1063" s="65">
        <v>550</v>
      </c>
      <c r="G1063" s="60" t="str">
        <f t="shared" si="39"/>
        <v>0445005550</v>
      </c>
      <c r="H1063" s="60" t="str">
        <f t="shared" si="38"/>
        <v>ON0445005550</v>
      </c>
      <c r="I1063" s="70">
        <v>-2.6625810768324498E-2</v>
      </c>
      <c r="J1063" s="45">
        <v>-4.187490460657424E-2</v>
      </c>
      <c r="K1063" s="45"/>
      <c r="L1063" s="45"/>
      <c r="M1063" s="45"/>
      <c r="N1063" s="45"/>
      <c r="O1063" s="45"/>
      <c r="P1063" s="47"/>
      <c r="Q1063" s="48"/>
      <c r="R1063" s="48"/>
      <c r="S1063" s="48"/>
      <c r="T1063" s="48"/>
    </row>
    <row r="1064" spans="1:20" s="61" customFormat="1" x14ac:dyDescent="0.2">
      <c r="A1064" s="43"/>
      <c r="B1064" s="44" t="s">
        <v>75</v>
      </c>
      <c r="C1064" s="60" t="s">
        <v>33</v>
      </c>
      <c r="D1064" s="65">
        <v>450</v>
      </c>
      <c r="E1064" s="65" t="s">
        <v>34</v>
      </c>
      <c r="F1064" s="65">
        <v>550</v>
      </c>
      <c r="G1064" s="60" t="str">
        <f t="shared" si="39"/>
        <v>0545006550</v>
      </c>
      <c r="H1064" s="60" t="str">
        <f t="shared" si="38"/>
        <v>ON0545006550</v>
      </c>
      <c r="I1064" s="70">
        <v>-3.1742394344530286E-2</v>
      </c>
      <c r="J1064" s="45">
        <v>-3.8325899055556653E-2</v>
      </c>
      <c r="K1064" s="45"/>
      <c r="L1064" s="45"/>
      <c r="M1064" s="45"/>
      <c r="N1064" s="45"/>
      <c r="O1064" s="45"/>
      <c r="P1064" s="47"/>
      <c r="Q1064" s="48"/>
      <c r="R1064" s="48"/>
      <c r="S1064" s="48"/>
      <c r="T1064" s="48"/>
    </row>
    <row r="1065" spans="1:20" s="61" customFormat="1" x14ac:dyDescent="0.2">
      <c r="A1065" s="43"/>
      <c r="B1065" s="44" t="s">
        <v>75</v>
      </c>
      <c r="C1065" s="60" t="s">
        <v>34</v>
      </c>
      <c r="D1065" s="65">
        <v>450</v>
      </c>
      <c r="E1065" s="65" t="s">
        <v>35</v>
      </c>
      <c r="F1065" s="65">
        <v>550</v>
      </c>
      <c r="G1065" s="60" t="str">
        <f t="shared" si="39"/>
        <v>0645007550</v>
      </c>
      <c r="H1065" s="60" t="str">
        <f t="shared" si="38"/>
        <v>ON0645007550</v>
      </c>
      <c r="I1065" s="70">
        <v>-1.5350977649715158E-3</v>
      </c>
      <c r="J1065" s="45">
        <v>-1.3868558054159652E-2</v>
      </c>
      <c r="K1065" s="45"/>
      <c r="L1065" s="45"/>
      <c r="M1065" s="45"/>
      <c r="N1065" s="45"/>
      <c r="O1065" s="45"/>
      <c r="P1065" s="47"/>
      <c r="Q1065" s="48"/>
      <c r="R1065" s="48"/>
      <c r="S1065" s="48"/>
      <c r="T1065" s="48"/>
    </row>
    <row r="1066" spans="1:20" s="61" customFormat="1" x14ac:dyDescent="0.2">
      <c r="A1066" s="43"/>
      <c r="B1066" s="44" t="s">
        <v>75</v>
      </c>
      <c r="C1066" s="60" t="s">
        <v>35</v>
      </c>
      <c r="D1066" s="65">
        <v>450</v>
      </c>
      <c r="E1066" s="65" t="s">
        <v>36</v>
      </c>
      <c r="F1066" s="65">
        <v>550</v>
      </c>
      <c r="G1066" s="60" t="str">
        <f t="shared" si="39"/>
        <v>0745008550</v>
      </c>
      <c r="H1066" s="60" t="str">
        <f t="shared" si="38"/>
        <v>ON0745008550</v>
      </c>
      <c r="I1066" s="70">
        <v>-2.3044613578715921E-2</v>
      </c>
      <c r="J1066" s="45">
        <v>-3.9110894040268886E-2</v>
      </c>
      <c r="K1066" s="45"/>
      <c r="L1066" s="45"/>
      <c r="M1066" s="45"/>
      <c r="N1066" s="45"/>
      <c r="O1066" s="45"/>
      <c r="P1066" s="47"/>
      <c r="Q1066" s="48"/>
      <c r="R1066" s="48"/>
      <c r="S1066" s="48"/>
      <c r="T1066" s="48"/>
    </row>
    <row r="1067" spans="1:20" s="61" customFormat="1" x14ac:dyDescent="0.2">
      <c r="A1067" s="43"/>
      <c r="B1067" s="44" t="s">
        <v>75</v>
      </c>
      <c r="C1067" s="60" t="s">
        <v>36</v>
      </c>
      <c r="D1067" s="65">
        <v>450</v>
      </c>
      <c r="E1067" s="65" t="s">
        <v>37</v>
      </c>
      <c r="F1067" s="65">
        <v>550</v>
      </c>
      <c r="G1067" s="60" t="str">
        <f t="shared" si="39"/>
        <v>0845009550</v>
      </c>
      <c r="H1067" s="60" t="str">
        <f t="shared" si="38"/>
        <v>ON0845009550</v>
      </c>
      <c r="I1067" s="70">
        <v>-2.4483695100009539E-2</v>
      </c>
      <c r="J1067" s="45">
        <v>-2.6036261806305739E-2</v>
      </c>
      <c r="K1067" s="45"/>
      <c r="L1067" s="45"/>
      <c r="M1067" s="45"/>
      <c r="N1067" s="45"/>
      <c r="O1067" s="45"/>
      <c r="P1067" s="47"/>
      <c r="Q1067" s="48"/>
      <c r="R1067" s="48"/>
      <c r="S1067" s="48"/>
      <c r="T1067" s="48"/>
    </row>
    <row r="1068" spans="1:20" s="61" customFormat="1" x14ac:dyDescent="0.2">
      <c r="A1068" s="43"/>
      <c r="B1068" s="44" t="s">
        <v>75</v>
      </c>
      <c r="C1068" s="60" t="s">
        <v>37</v>
      </c>
      <c r="D1068" s="65">
        <v>450</v>
      </c>
      <c r="E1068" s="65" t="s">
        <v>25</v>
      </c>
      <c r="F1068" s="65">
        <v>550</v>
      </c>
      <c r="G1068" s="60" t="str">
        <f t="shared" si="39"/>
        <v>0945010550</v>
      </c>
      <c r="H1068" s="60" t="str">
        <f t="shared" si="38"/>
        <v>ON0945010550</v>
      </c>
      <c r="I1068" s="70">
        <v>-1.9509221181387038E-2</v>
      </c>
      <c r="J1068" s="45">
        <v>3.7539491809936723E-2</v>
      </c>
      <c r="K1068" s="45"/>
      <c r="L1068" s="45"/>
      <c r="M1068" s="45"/>
      <c r="N1068" s="45"/>
      <c r="O1068" s="45"/>
      <c r="P1068" s="47"/>
      <c r="Q1068" s="48"/>
      <c r="R1068" s="48"/>
      <c r="S1068" s="48"/>
      <c r="T1068" s="48"/>
    </row>
    <row r="1069" spans="1:20" s="61" customFormat="1" x14ac:dyDescent="0.2">
      <c r="A1069" s="43"/>
      <c r="B1069" s="44" t="s">
        <v>75</v>
      </c>
      <c r="C1069" s="60" t="s">
        <v>25</v>
      </c>
      <c r="D1069" s="65">
        <v>450</v>
      </c>
      <c r="E1069" s="65" t="s">
        <v>27</v>
      </c>
      <c r="F1069" s="65">
        <v>550</v>
      </c>
      <c r="G1069" s="60" t="str">
        <f t="shared" si="39"/>
        <v>1045011550</v>
      </c>
      <c r="H1069" s="60" t="str">
        <f t="shared" si="38"/>
        <v>ON1045011550</v>
      </c>
      <c r="I1069" s="70">
        <v>-6.3059824127798716E-2</v>
      </c>
      <c r="J1069" s="45">
        <v>-7.6027433726130661E-2</v>
      </c>
      <c r="K1069" s="45"/>
      <c r="L1069" s="45"/>
      <c r="M1069" s="45"/>
      <c r="N1069" s="45"/>
      <c r="O1069" s="45"/>
      <c r="P1069" s="47"/>
      <c r="Q1069" s="48"/>
      <c r="R1069" s="48"/>
      <c r="S1069" s="48"/>
      <c r="T1069" s="48"/>
    </row>
    <row r="1070" spans="1:20" s="61" customFormat="1" x14ac:dyDescent="0.2">
      <c r="A1070" s="43"/>
      <c r="B1070" s="44" t="s">
        <v>75</v>
      </c>
      <c r="C1070" s="60" t="s">
        <v>27</v>
      </c>
      <c r="D1070" s="65">
        <v>450</v>
      </c>
      <c r="E1070" s="65" t="s">
        <v>28</v>
      </c>
      <c r="F1070" s="65">
        <v>550</v>
      </c>
      <c r="G1070" s="60" t="str">
        <f t="shared" si="39"/>
        <v>1145012550</v>
      </c>
      <c r="H1070" s="60" t="str">
        <f t="shared" si="38"/>
        <v>ON1145012550</v>
      </c>
      <c r="I1070" s="70">
        <v>-6.9486199099131757E-2</v>
      </c>
      <c r="J1070" s="45">
        <v>-7.0400739462317036E-2</v>
      </c>
      <c r="K1070" s="45"/>
      <c r="L1070" s="45"/>
      <c r="M1070" s="45"/>
      <c r="N1070" s="45"/>
      <c r="O1070" s="45"/>
      <c r="P1070" s="47"/>
      <c r="Q1070" s="48"/>
      <c r="R1070" s="48"/>
      <c r="S1070" s="48"/>
      <c r="T1070" s="48"/>
    </row>
    <row r="1071" spans="1:20" s="61" customFormat="1" x14ac:dyDescent="0.2">
      <c r="A1071" s="52"/>
      <c r="B1071" s="68" t="s">
        <v>75</v>
      </c>
      <c r="C1071" s="62" t="s">
        <v>28</v>
      </c>
      <c r="D1071" s="67">
        <v>550</v>
      </c>
      <c r="E1071" s="67" t="s">
        <v>29</v>
      </c>
      <c r="F1071" s="67">
        <v>650</v>
      </c>
      <c r="G1071" s="62" t="str">
        <f t="shared" si="39"/>
        <v>1255001650</v>
      </c>
      <c r="H1071" s="62" t="str">
        <f t="shared" si="38"/>
        <v>ON1255001650</v>
      </c>
      <c r="I1071" s="63">
        <v>-3.8552786924954584E-2</v>
      </c>
      <c r="J1071" s="63">
        <v>-1.5721024024701678E-2</v>
      </c>
      <c r="K1071" s="48"/>
      <c r="L1071" s="48"/>
      <c r="M1071" s="48"/>
      <c r="N1071" s="48"/>
      <c r="O1071" s="48"/>
      <c r="P1071" s="64"/>
      <c r="Q1071" s="48"/>
      <c r="R1071" s="48"/>
      <c r="S1071" s="48"/>
      <c r="T1071" s="48"/>
    </row>
    <row r="1072" spans="1:20" s="61" customFormat="1" x14ac:dyDescent="0.2">
      <c r="A1072" s="52"/>
      <c r="B1072" s="68" t="s">
        <v>75</v>
      </c>
      <c r="C1072" s="62" t="s">
        <v>29</v>
      </c>
      <c r="D1072" s="67">
        <v>550</v>
      </c>
      <c r="E1072" s="67" t="s">
        <v>30</v>
      </c>
      <c r="F1072" s="67">
        <v>650</v>
      </c>
      <c r="G1072" s="62" t="str">
        <f t="shared" si="39"/>
        <v>0155002650</v>
      </c>
      <c r="H1072" s="62" t="str">
        <f t="shared" si="38"/>
        <v>ON0155002650</v>
      </c>
      <c r="I1072" s="63">
        <v>-3.4917059239021019E-2</v>
      </c>
      <c r="J1072" s="63">
        <v>-3.1451914384144387E-2</v>
      </c>
      <c r="K1072" s="48"/>
      <c r="L1072" s="48"/>
      <c r="M1072" s="48"/>
      <c r="N1072" s="48"/>
      <c r="O1072" s="48"/>
      <c r="P1072" s="64"/>
      <c r="Q1072" s="48"/>
      <c r="R1072" s="48"/>
      <c r="S1072" s="48"/>
      <c r="T1072" s="48"/>
    </row>
    <row r="1073" spans="1:20" s="61" customFormat="1" x14ac:dyDescent="0.2">
      <c r="A1073" s="52"/>
      <c r="B1073" s="68" t="s">
        <v>75</v>
      </c>
      <c r="C1073" s="62" t="s">
        <v>30</v>
      </c>
      <c r="D1073" s="67">
        <v>550</v>
      </c>
      <c r="E1073" s="67" t="s">
        <v>31</v>
      </c>
      <c r="F1073" s="67">
        <v>650</v>
      </c>
      <c r="G1073" s="62" t="str">
        <f t="shared" si="39"/>
        <v>0255003650</v>
      </c>
      <c r="H1073" s="62" t="str">
        <f t="shared" si="38"/>
        <v>ON0255003650</v>
      </c>
      <c r="I1073" s="63">
        <v>-3.3925539619138377E-2</v>
      </c>
      <c r="J1073" s="63">
        <v>-4.9283607635315453E-2</v>
      </c>
      <c r="K1073" s="48"/>
      <c r="L1073" s="48"/>
      <c r="M1073" s="48"/>
      <c r="N1073" s="48"/>
      <c r="O1073" s="48"/>
      <c r="P1073" s="64"/>
      <c r="Q1073" s="48"/>
      <c r="R1073" s="48"/>
      <c r="S1073" s="48"/>
      <c r="T1073" s="48"/>
    </row>
    <row r="1074" spans="1:20" s="61" customFormat="1" x14ac:dyDescent="0.2">
      <c r="A1074" s="52"/>
      <c r="B1074" s="68" t="s">
        <v>75</v>
      </c>
      <c r="C1074" s="62" t="s">
        <v>31</v>
      </c>
      <c r="D1074" s="67">
        <v>550</v>
      </c>
      <c r="E1074" s="67" t="s">
        <v>32</v>
      </c>
      <c r="F1074" s="67">
        <v>650</v>
      </c>
      <c r="G1074" s="62" t="str">
        <f t="shared" si="39"/>
        <v>0355004650</v>
      </c>
      <c r="H1074" s="62" t="str">
        <f t="shared" si="38"/>
        <v>ON0355004650</v>
      </c>
      <c r="I1074" s="63">
        <v>-2.9480758892638015E-2</v>
      </c>
      <c r="J1074" s="63">
        <v>-3.329545716954245E-2</v>
      </c>
      <c r="K1074" s="48"/>
      <c r="L1074" s="48"/>
      <c r="M1074" s="48"/>
      <c r="N1074" s="48"/>
      <c r="O1074" s="48"/>
      <c r="P1074" s="64"/>
      <c r="Q1074" s="48"/>
      <c r="R1074" s="48"/>
      <c r="S1074" s="48"/>
      <c r="T1074" s="48"/>
    </row>
    <row r="1075" spans="1:20" s="61" customFormat="1" x14ac:dyDescent="0.2">
      <c r="A1075" s="52"/>
      <c r="B1075" s="68" t="s">
        <v>75</v>
      </c>
      <c r="C1075" s="62" t="s">
        <v>32</v>
      </c>
      <c r="D1075" s="67">
        <v>550</v>
      </c>
      <c r="E1075" s="67" t="s">
        <v>33</v>
      </c>
      <c r="F1075" s="67">
        <v>650</v>
      </c>
      <c r="G1075" s="62" t="str">
        <f t="shared" si="39"/>
        <v>0455005650</v>
      </c>
      <c r="H1075" s="62" t="str">
        <f t="shared" si="38"/>
        <v>ON0455005650</v>
      </c>
      <c r="I1075" s="63">
        <v>-4.3612372272172462E-2</v>
      </c>
      <c r="J1075" s="63">
        <v>-4.9437367544255338E-2</v>
      </c>
      <c r="K1075" s="48"/>
      <c r="L1075" s="48"/>
      <c r="M1075" s="48"/>
      <c r="N1075" s="48"/>
      <c r="O1075" s="48"/>
      <c r="P1075" s="64"/>
      <c r="Q1075" s="48"/>
      <c r="R1075" s="48"/>
      <c r="S1075" s="48"/>
      <c r="T1075" s="48"/>
    </row>
    <row r="1076" spans="1:20" s="61" customFormat="1" x14ac:dyDescent="0.2">
      <c r="A1076" s="52"/>
      <c r="B1076" s="68" t="s">
        <v>75</v>
      </c>
      <c r="C1076" s="62" t="s">
        <v>33</v>
      </c>
      <c r="D1076" s="67">
        <v>550</v>
      </c>
      <c r="E1076" s="67" t="s">
        <v>34</v>
      </c>
      <c r="F1076" s="67">
        <v>650</v>
      </c>
      <c r="G1076" s="62" t="str">
        <f t="shared" si="39"/>
        <v>0555006650</v>
      </c>
      <c r="H1076" s="62" t="str">
        <f t="shared" si="38"/>
        <v>ON0555006650</v>
      </c>
      <c r="I1076" s="63">
        <v>-6.0851390445530264E-2</v>
      </c>
      <c r="J1076" s="63">
        <v>-6.0095029015868051E-2</v>
      </c>
      <c r="K1076" s="48"/>
      <c r="L1076" s="48"/>
      <c r="M1076" s="48"/>
      <c r="N1076" s="48"/>
      <c r="O1076" s="48"/>
      <c r="P1076" s="64"/>
      <c r="Q1076" s="48"/>
      <c r="R1076" s="48"/>
      <c r="S1076" s="48"/>
      <c r="T1076" s="48"/>
    </row>
    <row r="1077" spans="1:20" s="61" customFormat="1" x14ac:dyDescent="0.2">
      <c r="A1077" s="52"/>
      <c r="B1077" s="68" t="s">
        <v>75</v>
      </c>
      <c r="C1077" s="62" t="s">
        <v>34</v>
      </c>
      <c r="D1077" s="67">
        <v>550</v>
      </c>
      <c r="E1077" s="67" t="s">
        <v>35</v>
      </c>
      <c r="F1077" s="67">
        <v>650</v>
      </c>
      <c r="G1077" s="62" t="str">
        <f t="shared" si="39"/>
        <v>0655007650</v>
      </c>
      <c r="H1077" s="62" t="str">
        <f t="shared" si="38"/>
        <v>ON0655007650</v>
      </c>
      <c r="I1077" s="63">
        <v>-4.3824436282286806E-2</v>
      </c>
      <c r="J1077" s="63">
        <v>-3.4804364570555427E-2</v>
      </c>
      <c r="K1077" s="48"/>
      <c r="L1077" s="48"/>
      <c r="M1077" s="48"/>
      <c r="N1077" s="48"/>
      <c r="O1077" s="48"/>
      <c r="P1077" s="64"/>
      <c r="Q1077" s="48"/>
      <c r="R1077" s="48"/>
      <c r="S1077" s="48"/>
      <c r="T1077" s="48"/>
    </row>
    <row r="1078" spans="1:20" s="61" customFormat="1" x14ac:dyDescent="0.2">
      <c r="A1078" s="52"/>
      <c r="B1078" s="68" t="s">
        <v>75</v>
      </c>
      <c r="C1078" s="62" t="s">
        <v>35</v>
      </c>
      <c r="D1078" s="67">
        <v>550</v>
      </c>
      <c r="E1078" s="67" t="s">
        <v>36</v>
      </c>
      <c r="F1078" s="67">
        <v>650</v>
      </c>
      <c r="G1078" s="62" t="str">
        <f t="shared" si="39"/>
        <v>0755008650</v>
      </c>
      <c r="H1078" s="62" t="str">
        <f t="shared" si="38"/>
        <v>ON0755008650</v>
      </c>
      <c r="I1078" s="63">
        <v>-5.6515225187381848E-2</v>
      </c>
      <c r="J1078" s="63">
        <v>-7.0326446459933828E-2</v>
      </c>
      <c r="K1078" s="48"/>
      <c r="L1078" s="48"/>
      <c r="M1078" s="48"/>
      <c r="N1078" s="48"/>
      <c r="O1078" s="48"/>
      <c r="P1078" s="64"/>
      <c r="Q1078" s="48"/>
      <c r="R1078" s="48"/>
      <c r="S1078" s="48"/>
      <c r="T1078" s="48"/>
    </row>
    <row r="1079" spans="1:20" s="61" customFormat="1" x14ac:dyDescent="0.2">
      <c r="A1079" s="52"/>
      <c r="B1079" s="68" t="s">
        <v>75</v>
      </c>
      <c r="C1079" s="62" t="s">
        <v>36</v>
      </c>
      <c r="D1079" s="67">
        <v>550</v>
      </c>
      <c r="E1079" s="67" t="s">
        <v>37</v>
      </c>
      <c r="F1079" s="67">
        <v>650</v>
      </c>
      <c r="G1079" s="62" t="str">
        <f t="shared" si="39"/>
        <v>0855009650</v>
      </c>
      <c r="H1079" s="62" t="str">
        <f t="shared" si="38"/>
        <v>ON0855009650</v>
      </c>
      <c r="I1079" s="63">
        <v>-3.3937448925029631E-2</v>
      </c>
      <c r="J1079" s="63">
        <v>-3.4423419304123029E-2</v>
      </c>
      <c r="K1079" s="48"/>
      <c r="L1079" s="48"/>
      <c r="M1079" s="48"/>
      <c r="N1079" s="48"/>
      <c r="O1079" s="48"/>
      <c r="P1079" s="64"/>
      <c r="Q1079" s="48"/>
      <c r="R1079" s="48"/>
      <c r="S1079" s="48"/>
      <c r="T1079" s="48"/>
    </row>
    <row r="1080" spans="1:20" s="61" customFormat="1" x14ac:dyDescent="0.2">
      <c r="A1080" s="52"/>
      <c r="B1080" s="68" t="s">
        <v>75</v>
      </c>
      <c r="C1080" s="62" t="s">
        <v>37</v>
      </c>
      <c r="D1080" s="67">
        <v>550</v>
      </c>
      <c r="E1080" s="67" t="s">
        <v>25</v>
      </c>
      <c r="F1080" s="67">
        <v>650</v>
      </c>
      <c r="G1080" s="62" t="str">
        <f t="shared" si="39"/>
        <v>0955010650</v>
      </c>
      <c r="H1080" s="62" t="str">
        <f t="shared" si="38"/>
        <v>ON0955010650</v>
      </c>
      <c r="I1080" s="63">
        <v>-6.8342477523736303E-2</v>
      </c>
      <c r="J1080" s="63">
        <v>-5.6082401616867374E-2</v>
      </c>
      <c r="K1080" s="48"/>
      <c r="L1080" s="48"/>
      <c r="M1080" s="48"/>
      <c r="N1080" s="48"/>
      <c r="O1080" s="48"/>
      <c r="P1080" s="64"/>
      <c r="Q1080" s="48"/>
      <c r="R1080" s="48"/>
      <c r="S1080" s="48"/>
      <c r="T1080" s="48"/>
    </row>
    <row r="1081" spans="1:20" s="61" customFormat="1" x14ac:dyDescent="0.2">
      <c r="A1081" s="52"/>
      <c r="B1081" s="68" t="s">
        <v>75</v>
      </c>
      <c r="C1081" s="62" t="s">
        <v>25</v>
      </c>
      <c r="D1081" s="67">
        <v>550</v>
      </c>
      <c r="E1081" s="67" t="s">
        <v>27</v>
      </c>
      <c r="F1081" s="67">
        <v>650</v>
      </c>
      <c r="G1081" s="62" t="str">
        <f t="shared" si="39"/>
        <v>1055011650</v>
      </c>
      <c r="H1081" s="62" t="str">
        <f t="shared" si="38"/>
        <v>ON1055011650</v>
      </c>
      <c r="I1081" s="63">
        <v>-6.8000931205046161E-2</v>
      </c>
      <c r="J1081" s="63">
        <v>-6.8309987865631472E-2</v>
      </c>
      <c r="K1081" s="48"/>
      <c r="L1081" s="48"/>
      <c r="M1081" s="48"/>
      <c r="N1081" s="48"/>
      <c r="O1081" s="48"/>
      <c r="P1081" s="64"/>
      <c r="Q1081" s="48"/>
      <c r="R1081" s="48"/>
      <c r="S1081" s="48"/>
      <c r="T1081" s="48"/>
    </row>
    <row r="1082" spans="1:20" s="61" customFormat="1" x14ac:dyDescent="0.2">
      <c r="A1082" s="52"/>
      <c r="B1082" s="68" t="s">
        <v>75</v>
      </c>
      <c r="C1082" s="62" t="s">
        <v>27</v>
      </c>
      <c r="D1082" s="67">
        <v>550</v>
      </c>
      <c r="E1082" s="67" t="s">
        <v>28</v>
      </c>
      <c r="F1082" s="67">
        <v>650</v>
      </c>
      <c r="G1082" s="62" t="str">
        <f t="shared" si="39"/>
        <v>1155012650</v>
      </c>
      <c r="H1082" s="62" t="str">
        <f t="shared" si="38"/>
        <v>ON1155012650</v>
      </c>
      <c r="I1082" s="63">
        <v>-7.0952586526613695E-2</v>
      </c>
      <c r="J1082" s="63">
        <v>-6.3473841750176938E-2</v>
      </c>
      <c r="K1082" s="48"/>
      <c r="L1082" s="48"/>
      <c r="M1082" s="48"/>
      <c r="N1082" s="48"/>
      <c r="O1082" s="48"/>
      <c r="P1082" s="64"/>
      <c r="Q1082" s="48"/>
      <c r="R1082" s="48"/>
      <c r="S1082" s="48"/>
      <c r="T1082" s="48"/>
    </row>
    <row r="1083" spans="1:20" s="61" customFormat="1" x14ac:dyDescent="0.2">
      <c r="A1083" s="43" t="s">
        <v>50</v>
      </c>
      <c r="B1083" s="44" t="s">
        <v>75</v>
      </c>
      <c r="C1083" s="65">
        <v>11</v>
      </c>
      <c r="D1083" s="65">
        <v>350</v>
      </c>
      <c r="E1083" s="60" t="s">
        <v>29</v>
      </c>
      <c r="F1083" s="65">
        <v>450</v>
      </c>
      <c r="G1083" s="60" t="str">
        <f t="shared" si="39"/>
        <v>1135001450</v>
      </c>
      <c r="H1083" s="60" t="str">
        <f t="shared" si="38"/>
        <v>ON1135001450</v>
      </c>
      <c r="I1083" s="70" t="s">
        <v>76</v>
      </c>
      <c r="J1083" s="70" t="s">
        <v>76</v>
      </c>
      <c r="K1083" s="45"/>
      <c r="L1083" s="45"/>
      <c r="M1083" s="45"/>
      <c r="N1083" s="45"/>
      <c r="O1083" s="45"/>
      <c r="P1083" s="47"/>
      <c r="Q1083" s="48"/>
      <c r="R1083" s="48"/>
      <c r="S1083" s="48"/>
      <c r="T1083" s="48"/>
    </row>
    <row r="1084" spans="1:20" s="61" customFormat="1" x14ac:dyDescent="0.2">
      <c r="A1084" s="43"/>
      <c r="B1084" s="44" t="s">
        <v>75</v>
      </c>
      <c r="C1084" s="60" t="s">
        <v>28</v>
      </c>
      <c r="D1084" s="65">
        <v>350</v>
      </c>
      <c r="E1084" s="60" t="s">
        <v>30</v>
      </c>
      <c r="F1084" s="65">
        <v>450</v>
      </c>
      <c r="G1084" s="60" t="str">
        <f t="shared" si="39"/>
        <v>1235002450</v>
      </c>
      <c r="H1084" s="60" t="str">
        <f t="shared" si="38"/>
        <v>ON1235002450</v>
      </c>
      <c r="I1084" s="70" t="s">
        <v>76</v>
      </c>
      <c r="J1084" s="70" t="s">
        <v>76</v>
      </c>
      <c r="K1084" s="45"/>
      <c r="L1084" s="45"/>
      <c r="M1084" s="45"/>
      <c r="N1084" s="45"/>
      <c r="O1084" s="45"/>
      <c r="P1084" s="47"/>
      <c r="Q1084" s="48"/>
      <c r="R1084" s="48"/>
      <c r="S1084" s="48"/>
      <c r="T1084" s="48"/>
    </row>
    <row r="1085" spans="1:20" s="61" customFormat="1" x14ac:dyDescent="0.2">
      <c r="A1085" s="43"/>
      <c r="B1085" s="44" t="s">
        <v>75</v>
      </c>
      <c r="C1085" s="60" t="s">
        <v>29</v>
      </c>
      <c r="D1085" s="65">
        <v>350</v>
      </c>
      <c r="E1085" s="60" t="s">
        <v>31</v>
      </c>
      <c r="F1085" s="65">
        <v>450</v>
      </c>
      <c r="G1085" s="60" t="str">
        <f t="shared" si="39"/>
        <v>0135003450</v>
      </c>
      <c r="H1085" s="60" t="str">
        <f t="shared" si="38"/>
        <v>ON0135003450</v>
      </c>
      <c r="I1085" s="70" t="s">
        <v>76</v>
      </c>
      <c r="J1085" s="70" t="s">
        <v>76</v>
      </c>
      <c r="K1085" s="45"/>
      <c r="L1085" s="45"/>
      <c r="M1085" s="45"/>
      <c r="N1085" s="45"/>
      <c r="O1085" s="45"/>
      <c r="P1085" s="47"/>
      <c r="Q1085" s="48"/>
      <c r="R1085" s="48"/>
      <c r="S1085" s="48"/>
      <c r="T1085" s="48"/>
    </row>
    <row r="1086" spans="1:20" s="61" customFormat="1" x14ac:dyDescent="0.2">
      <c r="A1086" s="43"/>
      <c r="B1086" s="44" t="s">
        <v>75</v>
      </c>
      <c r="C1086" s="60" t="s">
        <v>30</v>
      </c>
      <c r="D1086" s="65">
        <v>350</v>
      </c>
      <c r="E1086" s="60" t="s">
        <v>32</v>
      </c>
      <c r="F1086" s="65">
        <v>450</v>
      </c>
      <c r="G1086" s="60" t="str">
        <f t="shared" si="39"/>
        <v>0235004450</v>
      </c>
      <c r="H1086" s="60" t="str">
        <f t="shared" si="38"/>
        <v>ON0235004450</v>
      </c>
      <c r="I1086" s="70" t="s">
        <v>76</v>
      </c>
      <c r="J1086" s="70" t="s">
        <v>76</v>
      </c>
      <c r="K1086" s="45"/>
      <c r="L1086" s="45"/>
      <c r="M1086" s="45"/>
      <c r="N1086" s="45"/>
      <c r="O1086" s="45"/>
      <c r="P1086" s="47"/>
      <c r="Q1086" s="48"/>
      <c r="R1086" s="48"/>
      <c r="S1086" s="48"/>
      <c r="T1086" s="48"/>
    </row>
    <row r="1087" spans="1:20" s="61" customFormat="1" x14ac:dyDescent="0.2">
      <c r="A1087" s="43"/>
      <c r="B1087" s="44" t="s">
        <v>75</v>
      </c>
      <c r="C1087" s="60" t="s">
        <v>31</v>
      </c>
      <c r="D1087" s="65">
        <v>350</v>
      </c>
      <c r="E1087" s="60" t="s">
        <v>33</v>
      </c>
      <c r="F1087" s="65">
        <v>450</v>
      </c>
      <c r="G1087" s="60" t="str">
        <f t="shared" si="39"/>
        <v>0335005450</v>
      </c>
      <c r="H1087" s="60" t="str">
        <f t="shared" si="38"/>
        <v>ON0335005450</v>
      </c>
      <c r="I1087" s="70" t="s">
        <v>76</v>
      </c>
      <c r="J1087" s="70" t="s">
        <v>76</v>
      </c>
      <c r="K1087" s="45"/>
      <c r="L1087" s="45"/>
      <c r="M1087" s="45"/>
      <c r="N1087" s="45"/>
      <c r="O1087" s="45"/>
      <c r="P1087" s="47"/>
      <c r="Q1087" s="48"/>
      <c r="R1087" s="48"/>
      <c r="S1087" s="48"/>
      <c r="T1087" s="48"/>
    </row>
    <row r="1088" spans="1:20" s="61" customFormat="1" x14ac:dyDescent="0.2">
      <c r="A1088" s="43"/>
      <c r="B1088" s="44" t="s">
        <v>75</v>
      </c>
      <c r="C1088" s="60" t="s">
        <v>32</v>
      </c>
      <c r="D1088" s="65">
        <v>350</v>
      </c>
      <c r="E1088" s="60" t="s">
        <v>34</v>
      </c>
      <c r="F1088" s="65">
        <v>450</v>
      </c>
      <c r="G1088" s="60" t="str">
        <f t="shared" si="39"/>
        <v>0435006450</v>
      </c>
      <c r="H1088" s="60" t="str">
        <f t="shared" si="38"/>
        <v>ON0435006450</v>
      </c>
      <c r="I1088" s="70" t="s">
        <v>76</v>
      </c>
      <c r="J1088" s="70" t="s">
        <v>76</v>
      </c>
      <c r="K1088" s="45"/>
      <c r="L1088" s="45"/>
      <c r="M1088" s="45"/>
      <c r="N1088" s="45"/>
      <c r="O1088" s="45"/>
      <c r="P1088" s="47"/>
      <c r="Q1088" s="48"/>
      <c r="R1088" s="48"/>
      <c r="S1088" s="48"/>
      <c r="T1088" s="48"/>
    </row>
    <row r="1089" spans="1:20" s="61" customFormat="1" x14ac:dyDescent="0.2">
      <c r="A1089" s="43"/>
      <c r="B1089" s="44" t="s">
        <v>75</v>
      </c>
      <c r="C1089" s="60" t="s">
        <v>33</v>
      </c>
      <c r="D1089" s="65">
        <v>350</v>
      </c>
      <c r="E1089" s="60" t="s">
        <v>35</v>
      </c>
      <c r="F1089" s="65">
        <v>450</v>
      </c>
      <c r="G1089" s="60" t="str">
        <f t="shared" si="39"/>
        <v>0535007450</v>
      </c>
      <c r="H1089" s="60" t="str">
        <f t="shared" si="38"/>
        <v>ON0535007450</v>
      </c>
      <c r="I1089" s="70" t="s">
        <v>76</v>
      </c>
      <c r="J1089" s="70" t="s">
        <v>76</v>
      </c>
      <c r="K1089" s="45"/>
      <c r="L1089" s="45"/>
      <c r="M1089" s="45"/>
      <c r="N1089" s="45"/>
      <c r="O1089" s="45"/>
      <c r="P1089" s="47"/>
      <c r="Q1089" s="48"/>
      <c r="R1089" s="48"/>
      <c r="S1089" s="48"/>
      <c r="T1089" s="48"/>
    </row>
    <row r="1090" spans="1:20" s="61" customFormat="1" x14ac:dyDescent="0.2">
      <c r="A1090" s="43"/>
      <c r="B1090" s="44" t="s">
        <v>75</v>
      </c>
      <c r="C1090" s="60" t="s">
        <v>34</v>
      </c>
      <c r="D1090" s="65">
        <v>350</v>
      </c>
      <c r="E1090" s="60" t="s">
        <v>36</v>
      </c>
      <c r="F1090" s="65">
        <v>450</v>
      </c>
      <c r="G1090" s="60" t="str">
        <f t="shared" si="39"/>
        <v>0635008450</v>
      </c>
      <c r="H1090" s="60" t="str">
        <f t="shared" ref="H1090:H1142" si="40">B1090&amp;G1090</f>
        <v>ON0635008450</v>
      </c>
      <c r="I1090" s="70" t="s">
        <v>76</v>
      </c>
      <c r="J1090" s="70" t="s">
        <v>76</v>
      </c>
      <c r="K1090" s="45"/>
      <c r="L1090" s="45"/>
      <c r="M1090" s="45"/>
      <c r="N1090" s="45"/>
      <c r="O1090" s="45"/>
      <c r="P1090" s="47"/>
      <c r="Q1090" s="48"/>
      <c r="R1090" s="48"/>
      <c r="S1090" s="48"/>
      <c r="T1090" s="48"/>
    </row>
    <row r="1091" spans="1:20" s="61" customFormat="1" x14ac:dyDescent="0.2">
      <c r="A1091" s="43"/>
      <c r="B1091" s="44" t="s">
        <v>75</v>
      </c>
      <c r="C1091" s="60" t="s">
        <v>35</v>
      </c>
      <c r="D1091" s="65">
        <v>350</v>
      </c>
      <c r="E1091" s="60" t="s">
        <v>37</v>
      </c>
      <c r="F1091" s="65">
        <v>450</v>
      </c>
      <c r="G1091" s="60" t="str">
        <f t="shared" si="39"/>
        <v>0735009450</v>
      </c>
      <c r="H1091" s="60" t="str">
        <f t="shared" si="40"/>
        <v>ON0735009450</v>
      </c>
      <c r="I1091" s="70" t="s">
        <v>76</v>
      </c>
      <c r="J1091" s="70" t="s">
        <v>76</v>
      </c>
      <c r="K1091" s="45"/>
      <c r="L1091" s="45"/>
      <c r="M1091" s="45"/>
      <c r="N1091" s="45"/>
      <c r="O1091" s="45"/>
      <c r="P1091" s="47"/>
      <c r="Q1091" s="48"/>
      <c r="R1091" s="48"/>
      <c r="S1091" s="48"/>
      <c r="T1091" s="48"/>
    </row>
    <row r="1092" spans="1:20" s="61" customFormat="1" x14ac:dyDescent="0.2">
      <c r="A1092" s="43"/>
      <c r="B1092" s="44" t="s">
        <v>75</v>
      </c>
      <c r="C1092" s="60" t="s">
        <v>36</v>
      </c>
      <c r="D1092" s="65">
        <v>350</v>
      </c>
      <c r="E1092" s="60" t="s">
        <v>25</v>
      </c>
      <c r="F1092" s="65">
        <v>450</v>
      </c>
      <c r="G1092" s="60" t="str">
        <f t="shared" si="39"/>
        <v>0835010450</v>
      </c>
      <c r="H1092" s="60" t="str">
        <f t="shared" si="40"/>
        <v>ON0835010450</v>
      </c>
      <c r="I1092" s="70" t="s">
        <v>76</v>
      </c>
      <c r="J1092" s="70" t="s">
        <v>76</v>
      </c>
      <c r="K1092" s="45"/>
      <c r="L1092" s="45"/>
      <c r="M1092" s="45"/>
      <c r="N1092" s="45"/>
      <c r="O1092" s="45"/>
      <c r="P1092" s="47"/>
      <c r="Q1092" s="48"/>
      <c r="R1092" s="48"/>
      <c r="S1092" s="48"/>
      <c r="T1092" s="48"/>
    </row>
    <row r="1093" spans="1:20" s="61" customFormat="1" x14ac:dyDescent="0.2">
      <c r="A1093" s="43"/>
      <c r="B1093" s="44" t="s">
        <v>75</v>
      </c>
      <c r="C1093" s="60" t="s">
        <v>37</v>
      </c>
      <c r="D1093" s="65">
        <v>350</v>
      </c>
      <c r="E1093" s="60" t="s">
        <v>27</v>
      </c>
      <c r="F1093" s="65">
        <v>450</v>
      </c>
      <c r="G1093" s="60" t="str">
        <f t="shared" si="39"/>
        <v>0935011450</v>
      </c>
      <c r="H1093" s="60" t="str">
        <f t="shared" si="40"/>
        <v>ON0935011450</v>
      </c>
      <c r="I1093" s="70" t="s">
        <v>76</v>
      </c>
      <c r="J1093" s="70" t="s">
        <v>76</v>
      </c>
      <c r="K1093" s="45"/>
      <c r="L1093" s="45"/>
      <c r="M1093" s="45"/>
      <c r="N1093" s="45"/>
      <c r="O1093" s="45"/>
      <c r="P1093" s="47"/>
      <c r="Q1093" s="48"/>
      <c r="R1093" s="48"/>
      <c r="S1093" s="48"/>
      <c r="T1093" s="48"/>
    </row>
    <row r="1094" spans="1:20" s="61" customFormat="1" x14ac:dyDescent="0.2">
      <c r="A1094" s="43"/>
      <c r="B1094" s="44" t="s">
        <v>75</v>
      </c>
      <c r="C1094" s="60" t="s">
        <v>25</v>
      </c>
      <c r="D1094" s="65">
        <v>350</v>
      </c>
      <c r="E1094" s="60" t="s">
        <v>28</v>
      </c>
      <c r="F1094" s="65">
        <v>450</v>
      </c>
      <c r="G1094" s="60" t="str">
        <f t="shared" si="39"/>
        <v>1035012450</v>
      </c>
      <c r="H1094" s="60" t="str">
        <f t="shared" si="40"/>
        <v>ON1035012450</v>
      </c>
      <c r="I1094" s="70" t="s">
        <v>76</v>
      </c>
      <c r="J1094" s="70" t="s">
        <v>76</v>
      </c>
      <c r="K1094" s="45"/>
      <c r="L1094" s="45"/>
      <c r="M1094" s="45"/>
      <c r="N1094" s="45"/>
      <c r="O1094" s="45"/>
      <c r="P1094" s="47"/>
      <c r="Q1094" s="48"/>
      <c r="R1094" s="48"/>
      <c r="S1094" s="48"/>
      <c r="T1094" s="48"/>
    </row>
    <row r="1095" spans="1:20" s="61" customFormat="1" x14ac:dyDescent="0.2">
      <c r="A1095" s="52"/>
      <c r="B1095" s="68" t="s">
        <v>75</v>
      </c>
      <c r="C1095" s="67">
        <v>11</v>
      </c>
      <c r="D1095" s="67">
        <v>450</v>
      </c>
      <c r="E1095" s="62" t="s">
        <v>29</v>
      </c>
      <c r="F1095" s="67">
        <v>550</v>
      </c>
      <c r="G1095" s="62" t="str">
        <f t="shared" si="39"/>
        <v>1145001550</v>
      </c>
      <c r="H1095" s="62" t="str">
        <f t="shared" si="40"/>
        <v>ON1145001550</v>
      </c>
      <c r="I1095" s="63">
        <v>-6.1407031865057873E-2</v>
      </c>
      <c r="J1095" s="63">
        <v>-3.535165043277886E-2</v>
      </c>
      <c r="K1095" s="48"/>
      <c r="L1095" s="48"/>
      <c r="M1095" s="48"/>
      <c r="N1095" s="48"/>
      <c r="O1095" s="48"/>
      <c r="P1095" s="64"/>
      <c r="Q1095" s="48"/>
      <c r="R1095" s="48"/>
      <c r="S1095" s="48"/>
      <c r="T1095" s="48"/>
    </row>
    <row r="1096" spans="1:20" s="61" customFormat="1" x14ac:dyDescent="0.2">
      <c r="A1096" s="52"/>
      <c r="B1096" s="68" t="s">
        <v>75</v>
      </c>
      <c r="C1096" s="67" t="s">
        <v>28</v>
      </c>
      <c r="D1096" s="67">
        <v>450</v>
      </c>
      <c r="E1096" s="62" t="s">
        <v>30</v>
      </c>
      <c r="F1096" s="67">
        <v>550</v>
      </c>
      <c r="G1096" s="62" t="str">
        <f t="shared" si="39"/>
        <v>1245002550</v>
      </c>
      <c r="H1096" s="62" t="str">
        <f t="shared" si="40"/>
        <v>ON1245002550</v>
      </c>
      <c r="I1096" s="63">
        <v>2.0280183754436541E-2</v>
      </c>
      <c r="J1096" s="63">
        <v>3.9472810696820626E-2</v>
      </c>
      <c r="K1096" s="48"/>
      <c r="L1096" s="48"/>
      <c r="M1096" s="48"/>
      <c r="N1096" s="48"/>
      <c r="O1096" s="48"/>
      <c r="P1096" s="64"/>
      <c r="Q1096" s="48"/>
      <c r="R1096" s="48"/>
      <c r="S1096" s="48"/>
      <c r="T1096" s="48"/>
    </row>
    <row r="1097" spans="1:20" s="61" customFormat="1" x14ac:dyDescent="0.2">
      <c r="A1097" s="52"/>
      <c r="B1097" s="68" t="s">
        <v>75</v>
      </c>
      <c r="C1097" s="67" t="s">
        <v>29</v>
      </c>
      <c r="D1097" s="67">
        <v>450</v>
      </c>
      <c r="E1097" s="62" t="s">
        <v>31</v>
      </c>
      <c r="F1097" s="67">
        <v>550</v>
      </c>
      <c r="G1097" s="62" t="str">
        <f t="shared" si="39"/>
        <v>0145003550</v>
      </c>
      <c r="H1097" s="62" t="str">
        <f t="shared" si="40"/>
        <v>ON0145003550</v>
      </c>
      <c r="I1097" s="63">
        <v>2.1152132040941917E-2</v>
      </c>
      <c r="J1097" s="63">
        <v>-2.4598608027491366E-3</v>
      </c>
      <c r="K1097" s="48"/>
      <c r="L1097" s="48"/>
      <c r="M1097" s="48"/>
      <c r="N1097" s="48"/>
      <c r="O1097" s="48"/>
      <c r="P1097" s="64"/>
      <c r="Q1097" s="48"/>
      <c r="R1097" s="48"/>
      <c r="S1097" s="48"/>
      <c r="T1097" s="48"/>
    </row>
    <row r="1098" spans="1:20" s="61" customFormat="1" x14ac:dyDescent="0.2">
      <c r="A1098" s="52"/>
      <c r="B1098" s="68" t="s">
        <v>75</v>
      </c>
      <c r="C1098" s="67" t="s">
        <v>30</v>
      </c>
      <c r="D1098" s="67">
        <v>450</v>
      </c>
      <c r="E1098" s="62" t="s">
        <v>32</v>
      </c>
      <c r="F1098" s="67">
        <v>550</v>
      </c>
      <c r="G1098" s="62" t="str">
        <f t="shared" si="39"/>
        <v>0245004550</v>
      </c>
      <c r="H1098" s="62" t="str">
        <f t="shared" si="40"/>
        <v>ON0245004550</v>
      </c>
      <c r="I1098" s="63">
        <v>1.9537921620323018E-2</v>
      </c>
      <c r="J1098" s="63">
        <v>-1.0307796388081148E-2</v>
      </c>
      <c r="K1098" s="48"/>
      <c r="L1098" s="48"/>
      <c r="M1098" s="48"/>
      <c r="N1098" s="48"/>
      <c r="O1098" s="48"/>
      <c r="P1098" s="64"/>
      <c r="Q1098" s="48"/>
      <c r="R1098" s="48"/>
      <c r="S1098" s="48"/>
      <c r="T1098" s="48"/>
    </row>
    <row r="1099" spans="1:20" s="61" customFormat="1" x14ac:dyDescent="0.2">
      <c r="A1099" s="52"/>
      <c r="B1099" s="68" t="s">
        <v>75</v>
      </c>
      <c r="C1099" s="67" t="s">
        <v>31</v>
      </c>
      <c r="D1099" s="67">
        <v>450</v>
      </c>
      <c r="E1099" s="62" t="s">
        <v>33</v>
      </c>
      <c r="F1099" s="67">
        <v>550</v>
      </c>
      <c r="G1099" s="62" t="str">
        <f t="shared" si="39"/>
        <v>0345005550</v>
      </c>
      <c r="H1099" s="62" t="str">
        <f t="shared" si="40"/>
        <v>ON0345005550</v>
      </c>
      <c r="I1099" s="63">
        <v>-1.2504651086127838E-2</v>
      </c>
      <c r="J1099" s="63">
        <v>-2.4297170142627778E-2</v>
      </c>
      <c r="K1099" s="48"/>
      <c r="L1099" s="48"/>
      <c r="M1099" s="48"/>
      <c r="N1099" s="48"/>
      <c r="O1099" s="48"/>
      <c r="P1099" s="64"/>
      <c r="Q1099" s="48"/>
      <c r="R1099" s="48"/>
      <c r="S1099" s="48"/>
      <c r="T1099" s="48"/>
    </row>
    <row r="1100" spans="1:20" s="61" customFormat="1" x14ac:dyDescent="0.2">
      <c r="A1100" s="52"/>
      <c r="B1100" s="68" t="s">
        <v>75</v>
      </c>
      <c r="C1100" s="67" t="s">
        <v>32</v>
      </c>
      <c r="D1100" s="67">
        <v>450</v>
      </c>
      <c r="E1100" s="62" t="s">
        <v>34</v>
      </c>
      <c r="F1100" s="67">
        <v>550</v>
      </c>
      <c r="G1100" s="62" t="str">
        <f t="shared" si="39"/>
        <v>0445006550</v>
      </c>
      <c r="H1100" s="62" t="str">
        <f t="shared" si="40"/>
        <v>ON0445006550</v>
      </c>
      <c r="I1100" s="63">
        <v>-4.5110338844317324E-2</v>
      </c>
      <c r="J1100" s="63">
        <v>-5.7242039426573799E-2</v>
      </c>
      <c r="K1100" s="48"/>
      <c r="L1100" s="48"/>
      <c r="M1100" s="48"/>
      <c r="N1100" s="48"/>
      <c r="O1100" s="48"/>
      <c r="P1100" s="64"/>
      <c r="Q1100" s="48"/>
      <c r="R1100" s="48"/>
      <c r="S1100" s="48"/>
      <c r="T1100" s="48"/>
    </row>
    <row r="1101" spans="1:20" s="61" customFormat="1" x14ac:dyDescent="0.2">
      <c r="A1101" s="52"/>
      <c r="B1101" s="68" t="s">
        <v>75</v>
      </c>
      <c r="C1101" s="67" t="s">
        <v>33</v>
      </c>
      <c r="D1101" s="67">
        <v>450</v>
      </c>
      <c r="E1101" s="62" t="s">
        <v>35</v>
      </c>
      <c r="F1101" s="67">
        <v>550</v>
      </c>
      <c r="G1101" s="62" t="str">
        <f t="shared" si="39"/>
        <v>0545007550</v>
      </c>
      <c r="H1101" s="62" t="str">
        <f t="shared" si="40"/>
        <v>ON0545007550</v>
      </c>
      <c r="I1101" s="63">
        <v>-2.3424838368928468E-2</v>
      </c>
      <c r="J1101" s="63">
        <v>-2.4468319136559315E-2</v>
      </c>
      <c r="K1101" s="48"/>
      <c r="L1101" s="48"/>
      <c r="M1101" s="48"/>
      <c r="N1101" s="48"/>
      <c r="O1101" s="48"/>
      <c r="P1101" s="64"/>
      <c r="Q1101" s="48"/>
      <c r="R1101" s="48"/>
      <c r="S1101" s="48"/>
      <c r="T1101" s="48"/>
    </row>
    <row r="1102" spans="1:20" s="61" customFormat="1" x14ac:dyDescent="0.2">
      <c r="A1102" s="52"/>
      <c r="B1102" s="68" t="s">
        <v>75</v>
      </c>
      <c r="C1102" s="67" t="s">
        <v>34</v>
      </c>
      <c r="D1102" s="67">
        <v>450</v>
      </c>
      <c r="E1102" s="62" t="s">
        <v>36</v>
      </c>
      <c r="F1102" s="67">
        <v>550</v>
      </c>
      <c r="G1102" s="62" t="str">
        <f t="shared" si="39"/>
        <v>0645008550</v>
      </c>
      <c r="H1102" s="62" t="str">
        <f t="shared" si="40"/>
        <v>ON0645008550</v>
      </c>
      <c r="I1102" s="63">
        <v>-2.7110690153532292E-4</v>
      </c>
      <c r="J1102" s="63">
        <v>-2.6124840815906891E-2</v>
      </c>
      <c r="K1102" s="48"/>
      <c r="L1102" s="48"/>
      <c r="M1102" s="48"/>
      <c r="N1102" s="48"/>
      <c r="O1102" s="48"/>
      <c r="P1102" s="64"/>
      <c r="Q1102" s="48"/>
      <c r="R1102" s="48"/>
      <c r="S1102" s="48"/>
      <c r="T1102" s="48"/>
    </row>
    <row r="1103" spans="1:20" s="61" customFormat="1" x14ac:dyDescent="0.2">
      <c r="A1103" s="52"/>
      <c r="B1103" s="68" t="s">
        <v>75</v>
      </c>
      <c r="C1103" s="67" t="s">
        <v>35</v>
      </c>
      <c r="D1103" s="67">
        <v>450</v>
      </c>
      <c r="E1103" s="62" t="s">
        <v>37</v>
      </c>
      <c r="F1103" s="67">
        <v>550</v>
      </c>
      <c r="G1103" s="62" t="str">
        <f t="shared" si="39"/>
        <v>0745009550</v>
      </c>
      <c r="H1103" s="62" t="str">
        <f t="shared" si="40"/>
        <v>ON0745009550</v>
      </c>
      <c r="I1103" s="63">
        <v>6.9736784533316002E-3</v>
      </c>
      <c r="J1103" s="63">
        <v>-1.7240168519019772E-3</v>
      </c>
      <c r="K1103" s="48"/>
      <c r="L1103" s="48"/>
      <c r="M1103" s="48"/>
      <c r="N1103" s="48"/>
      <c r="O1103" s="48"/>
      <c r="P1103" s="64"/>
      <c r="Q1103" s="48"/>
      <c r="R1103" s="48"/>
      <c r="S1103" s="48"/>
      <c r="T1103" s="48"/>
    </row>
    <row r="1104" spans="1:20" s="61" customFormat="1" x14ac:dyDescent="0.2">
      <c r="A1104" s="52"/>
      <c r="B1104" s="68" t="s">
        <v>75</v>
      </c>
      <c r="C1104" s="67" t="s">
        <v>36</v>
      </c>
      <c r="D1104" s="67">
        <v>450</v>
      </c>
      <c r="E1104" s="62" t="s">
        <v>25</v>
      </c>
      <c r="F1104" s="67">
        <v>550</v>
      </c>
      <c r="G1104" s="62" t="str">
        <f t="shared" si="39"/>
        <v>0845010550</v>
      </c>
      <c r="H1104" s="62" t="str">
        <f t="shared" si="40"/>
        <v>ON0845010550</v>
      </c>
      <c r="I1104" s="63">
        <v>-1.7197144518977303E-2</v>
      </c>
      <c r="J1104" s="63">
        <v>-1.7069548250528311E-3</v>
      </c>
      <c r="K1104" s="48"/>
      <c r="L1104" s="48"/>
      <c r="M1104" s="48"/>
      <c r="N1104" s="48"/>
      <c r="O1104" s="48"/>
      <c r="P1104" s="64"/>
      <c r="Q1104" s="48"/>
      <c r="R1104" s="48"/>
      <c r="S1104" s="48"/>
      <c r="T1104" s="48"/>
    </row>
    <row r="1105" spans="1:20" s="61" customFormat="1" x14ac:dyDescent="0.2">
      <c r="A1105" s="52"/>
      <c r="B1105" s="68" t="s">
        <v>75</v>
      </c>
      <c r="C1105" s="67" t="s">
        <v>37</v>
      </c>
      <c r="D1105" s="67">
        <v>450</v>
      </c>
      <c r="E1105" s="62" t="s">
        <v>27</v>
      </c>
      <c r="F1105" s="67">
        <v>550</v>
      </c>
      <c r="G1105" s="62" t="str">
        <f t="shared" si="39"/>
        <v>0945011550</v>
      </c>
      <c r="H1105" s="62" t="str">
        <f t="shared" si="40"/>
        <v>ON0945011550</v>
      </c>
      <c r="I1105" s="63">
        <v>-2.7462424499714998E-2</v>
      </c>
      <c r="J1105" s="63">
        <v>2.1758350522623694E-2</v>
      </c>
      <c r="K1105" s="48"/>
      <c r="L1105" s="48"/>
      <c r="M1105" s="48"/>
      <c r="N1105" s="48"/>
      <c r="O1105" s="48"/>
      <c r="P1105" s="64"/>
      <c r="Q1105" s="48"/>
      <c r="R1105" s="48"/>
      <c r="S1105" s="48"/>
      <c r="T1105" s="48"/>
    </row>
    <row r="1106" spans="1:20" s="61" customFormat="1" x14ac:dyDescent="0.2">
      <c r="A1106" s="52"/>
      <c r="B1106" s="68" t="s">
        <v>75</v>
      </c>
      <c r="C1106" s="67" t="s">
        <v>25</v>
      </c>
      <c r="D1106" s="67">
        <v>450</v>
      </c>
      <c r="E1106" s="62" t="s">
        <v>28</v>
      </c>
      <c r="F1106" s="67">
        <v>550</v>
      </c>
      <c r="G1106" s="62" t="str">
        <f t="shared" si="39"/>
        <v>1045012550</v>
      </c>
      <c r="H1106" s="62" t="str">
        <f t="shared" si="40"/>
        <v>ON1045012550</v>
      </c>
      <c r="I1106" s="63">
        <v>-8.3164522356197063E-2</v>
      </c>
      <c r="J1106" s="63">
        <v>-8.5317353153326295E-2</v>
      </c>
      <c r="K1106" s="48"/>
      <c r="L1106" s="48"/>
      <c r="M1106" s="48"/>
      <c r="N1106" s="48"/>
      <c r="O1106" s="48"/>
      <c r="P1106" s="64"/>
      <c r="Q1106" s="48"/>
      <c r="R1106" s="48"/>
      <c r="S1106" s="48"/>
      <c r="T1106" s="48"/>
    </row>
    <row r="1107" spans="1:20" s="61" customFormat="1" x14ac:dyDescent="0.2">
      <c r="A1107" s="43"/>
      <c r="B1107" s="44" t="s">
        <v>75</v>
      </c>
      <c r="C1107" s="65">
        <v>11</v>
      </c>
      <c r="D1107" s="65">
        <v>550</v>
      </c>
      <c r="E1107" s="60" t="s">
        <v>29</v>
      </c>
      <c r="F1107" s="65">
        <v>650</v>
      </c>
      <c r="G1107" s="60" t="str">
        <f t="shared" si="39"/>
        <v>1155001650</v>
      </c>
      <c r="H1107" s="60" t="str">
        <f t="shared" si="40"/>
        <v>ON1155001650</v>
      </c>
      <c r="I1107" s="45">
        <v>-6.7109362918568241E-2</v>
      </c>
      <c r="J1107" s="45">
        <v>-3.9432660666512166E-2</v>
      </c>
      <c r="K1107" s="45"/>
      <c r="L1107" s="45"/>
      <c r="M1107" s="45"/>
      <c r="N1107" s="45"/>
      <c r="O1107" s="45"/>
      <c r="P1107" s="47"/>
      <c r="Q1107" s="48"/>
      <c r="R1107" s="48"/>
      <c r="S1107" s="48"/>
      <c r="T1107" s="48"/>
    </row>
    <row r="1108" spans="1:20" s="61" customFormat="1" x14ac:dyDescent="0.2">
      <c r="A1108" s="43"/>
      <c r="B1108" s="44" t="s">
        <v>75</v>
      </c>
      <c r="C1108" s="65" t="s">
        <v>28</v>
      </c>
      <c r="D1108" s="65">
        <v>550</v>
      </c>
      <c r="E1108" s="60" t="s">
        <v>30</v>
      </c>
      <c r="F1108" s="65">
        <v>650</v>
      </c>
      <c r="G1108" s="60" t="str">
        <f t="shared" si="39"/>
        <v>1255002650</v>
      </c>
      <c r="H1108" s="60" t="str">
        <f t="shared" si="40"/>
        <v>ON1255002650</v>
      </c>
      <c r="I1108" s="45">
        <v>-1.7282635703466609E-2</v>
      </c>
      <c r="J1108" s="45">
        <v>1.2522099239146134E-2</v>
      </c>
      <c r="K1108" s="45"/>
      <c r="L1108" s="45"/>
      <c r="M1108" s="45"/>
      <c r="N1108" s="45"/>
      <c r="O1108" s="45"/>
      <c r="P1108" s="47"/>
      <c r="Q1108" s="48"/>
      <c r="R1108" s="48"/>
      <c r="S1108" s="48"/>
      <c r="T1108" s="48"/>
    </row>
    <row r="1109" spans="1:20" s="61" customFormat="1" x14ac:dyDescent="0.2">
      <c r="A1109" s="43"/>
      <c r="B1109" s="44" t="s">
        <v>75</v>
      </c>
      <c r="C1109" s="65" t="s">
        <v>29</v>
      </c>
      <c r="D1109" s="65">
        <v>550</v>
      </c>
      <c r="E1109" s="60" t="s">
        <v>31</v>
      </c>
      <c r="F1109" s="65">
        <v>650</v>
      </c>
      <c r="G1109" s="60" t="str">
        <f t="shared" si="39"/>
        <v>0155003650</v>
      </c>
      <c r="H1109" s="60" t="str">
        <f t="shared" si="40"/>
        <v>ON0155003650</v>
      </c>
      <c r="I1109" s="45">
        <v>-1.3730944218382845E-2</v>
      </c>
      <c r="J1109" s="45">
        <v>-1.4578719328277655E-2</v>
      </c>
      <c r="K1109" s="45"/>
      <c r="L1109" s="45"/>
      <c r="M1109" s="45"/>
      <c r="N1109" s="45"/>
      <c r="O1109" s="45"/>
      <c r="P1109" s="47"/>
      <c r="Q1109" s="48"/>
      <c r="R1109" s="48"/>
      <c r="S1109" s="48"/>
      <c r="T1109" s="48"/>
    </row>
    <row r="1110" spans="1:20" s="61" customFormat="1" x14ac:dyDescent="0.2">
      <c r="A1110" s="43"/>
      <c r="B1110" s="44" t="s">
        <v>75</v>
      </c>
      <c r="C1110" s="65" t="s">
        <v>30</v>
      </c>
      <c r="D1110" s="65">
        <v>550</v>
      </c>
      <c r="E1110" s="60" t="s">
        <v>32</v>
      </c>
      <c r="F1110" s="65">
        <v>650</v>
      </c>
      <c r="G1110" s="60" t="str">
        <f t="shared" si="39"/>
        <v>0255004650</v>
      </c>
      <c r="H1110" s="60" t="str">
        <f t="shared" si="40"/>
        <v>ON0255004650</v>
      </c>
      <c r="I1110" s="45">
        <v>-1.0714326380859562E-2</v>
      </c>
      <c r="J1110" s="45">
        <v>-3.5749414196189447E-2</v>
      </c>
      <c r="K1110" s="45"/>
      <c r="L1110" s="45"/>
      <c r="M1110" s="45"/>
      <c r="N1110" s="45"/>
      <c r="O1110" s="45"/>
      <c r="P1110" s="47"/>
      <c r="Q1110" s="48"/>
      <c r="R1110" s="48"/>
      <c r="S1110" s="48"/>
      <c r="T1110" s="48"/>
    </row>
    <row r="1111" spans="1:20" s="61" customFormat="1" x14ac:dyDescent="0.2">
      <c r="A1111" s="43"/>
      <c r="B1111" s="44" t="s">
        <v>75</v>
      </c>
      <c r="C1111" s="65" t="s">
        <v>31</v>
      </c>
      <c r="D1111" s="65">
        <v>550</v>
      </c>
      <c r="E1111" s="60" t="s">
        <v>33</v>
      </c>
      <c r="F1111" s="65">
        <v>650</v>
      </c>
      <c r="G1111" s="60" t="str">
        <f t="shared" ref="G1111:G1142" si="41">C1111&amp;D1111&amp;E1111&amp;F1111</f>
        <v>0355005650</v>
      </c>
      <c r="H1111" s="60" t="str">
        <f t="shared" si="40"/>
        <v>ON0355005650</v>
      </c>
      <c r="I1111" s="45">
        <v>-3.1601690778085709E-2</v>
      </c>
      <c r="J1111" s="45">
        <v>-3.3831361449964417E-2</v>
      </c>
      <c r="K1111" s="45"/>
      <c r="L1111" s="45"/>
      <c r="M1111" s="45"/>
      <c r="N1111" s="45"/>
      <c r="O1111" s="45"/>
      <c r="P1111" s="47"/>
      <c r="Q1111" s="48"/>
      <c r="R1111" s="48"/>
      <c r="S1111" s="48"/>
      <c r="T1111" s="48"/>
    </row>
    <row r="1112" spans="1:20" s="61" customFormat="1" x14ac:dyDescent="0.2">
      <c r="A1112" s="43"/>
      <c r="B1112" s="44" t="s">
        <v>75</v>
      </c>
      <c r="C1112" s="65" t="s">
        <v>32</v>
      </c>
      <c r="D1112" s="65">
        <v>550</v>
      </c>
      <c r="E1112" s="60" t="s">
        <v>34</v>
      </c>
      <c r="F1112" s="65">
        <v>650</v>
      </c>
      <c r="G1112" s="60" t="str">
        <f t="shared" si="41"/>
        <v>0455006650</v>
      </c>
      <c r="H1112" s="60" t="str">
        <f t="shared" si="40"/>
        <v>ON0455006650</v>
      </c>
      <c r="I1112" s="45">
        <v>-6.9673308970273531E-2</v>
      </c>
      <c r="J1112" s="45">
        <v>-7.2767484410771383E-2</v>
      </c>
      <c r="K1112" s="45"/>
      <c r="L1112" s="45"/>
      <c r="M1112" s="45"/>
      <c r="N1112" s="45"/>
      <c r="O1112" s="45"/>
      <c r="P1112" s="47"/>
      <c r="Q1112" s="48"/>
      <c r="R1112" s="48"/>
      <c r="S1112" s="48"/>
      <c r="T1112" s="48"/>
    </row>
    <row r="1113" spans="1:20" s="61" customFormat="1" x14ac:dyDescent="0.2">
      <c r="A1113" s="43"/>
      <c r="B1113" s="44" t="s">
        <v>75</v>
      </c>
      <c r="C1113" s="65" t="s">
        <v>33</v>
      </c>
      <c r="D1113" s="65">
        <v>550</v>
      </c>
      <c r="E1113" s="60" t="s">
        <v>35</v>
      </c>
      <c r="F1113" s="65">
        <v>650</v>
      </c>
      <c r="G1113" s="60" t="str">
        <f t="shared" si="41"/>
        <v>0555007650</v>
      </c>
      <c r="H1113" s="60" t="str">
        <f t="shared" si="40"/>
        <v>ON0555007650</v>
      </c>
      <c r="I1113" s="45">
        <v>-6.2046457846031057E-2</v>
      </c>
      <c r="J1113" s="45">
        <v>-5.0506392324398977E-2</v>
      </c>
      <c r="K1113" s="45"/>
      <c r="L1113" s="45"/>
      <c r="M1113" s="45"/>
      <c r="N1113" s="45"/>
      <c r="O1113" s="45"/>
      <c r="P1113" s="47"/>
      <c r="Q1113" s="48"/>
      <c r="R1113" s="48"/>
      <c r="S1113" s="48"/>
      <c r="T1113" s="48"/>
    </row>
    <row r="1114" spans="1:20" s="61" customFormat="1" x14ac:dyDescent="0.2">
      <c r="A1114" s="43"/>
      <c r="B1114" s="44" t="s">
        <v>75</v>
      </c>
      <c r="C1114" s="65" t="s">
        <v>34</v>
      </c>
      <c r="D1114" s="65">
        <v>550</v>
      </c>
      <c r="E1114" s="60" t="s">
        <v>36</v>
      </c>
      <c r="F1114" s="65">
        <v>650</v>
      </c>
      <c r="G1114" s="60" t="str">
        <f t="shared" si="41"/>
        <v>0655008650</v>
      </c>
      <c r="H1114" s="60" t="str">
        <f t="shared" si="40"/>
        <v>ON0655008650</v>
      </c>
      <c r="I1114" s="45">
        <v>-4.7088723716260092E-2</v>
      </c>
      <c r="J1114" s="45">
        <v>-5.5578292077109404E-2</v>
      </c>
      <c r="K1114" s="45"/>
      <c r="L1114" s="45"/>
      <c r="M1114" s="45"/>
      <c r="N1114" s="45"/>
      <c r="O1114" s="45"/>
      <c r="P1114" s="47"/>
      <c r="Q1114" s="48"/>
      <c r="R1114" s="48"/>
      <c r="S1114" s="48"/>
      <c r="T1114" s="48"/>
    </row>
    <row r="1115" spans="1:20" s="61" customFormat="1" x14ac:dyDescent="0.2">
      <c r="A1115" s="43"/>
      <c r="B1115" s="44" t="s">
        <v>75</v>
      </c>
      <c r="C1115" s="65" t="s">
        <v>35</v>
      </c>
      <c r="D1115" s="65">
        <v>550</v>
      </c>
      <c r="E1115" s="60" t="s">
        <v>37</v>
      </c>
      <c r="F1115" s="65">
        <v>650</v>
      </c>
      <c r="G1115" s="60" t="str">
        <f t="shared" si="41"/>
        <v>0755009650</v>
      </c>
      <c r="H1115" s="60" t="str">
        <f t="shared" si="40"/>
        <v>ON0755009650</v>
      </c>
      <c r="I1115" s="45">
        <v>-3.5952247104983293E-2</v>
      </c>
      <c r="J1115" s="45">
        <v>-4.9165613194393054E-2</v>
      </c>
      <c r="K1115" s="45"/>
      <c r="L1115" s="45"/>
      <c r="M1115" s="45"/>
      <c r="N1115" s="45"/>
      <c r="O1115" s="45"/>
      <c r="P1115" s="47"/>
      <c r="Q1115" s="48"/>
      <c r="R1115" s="48"/>
      <c r="S1115" s="48"/>
      <c r="T1115" s="48"/>
    </row>
    <row r="1116" spans="1:20" s="61" customFormat="1" x14ac:dyDescent="0.2">
      <c r="A1116" s="43"/>
      <c r="B1116" s="44" t="s">
        <v>75</v>
      </c>
      <c r="C1116" s="65" t="s">
        <v>36</v>
      </c>
      <c r="D1116" s="65">
        <v>550</v>
      </c>
      <c r="E1116" s="60" t="s">
        <v>25</v>
      </c>
      <c r="F1116" s="65">
        <v>650</v>
      </c>
      <c r="G1116" s="60" t="str">
        <f t="shared" si="41"/>
        <v>0855010650</v>
      </c>
      <c r="H1116" s="60" t="str">
        <f t="shared" si="40"/>
        <v>ON0855010650</v>
      </c>
      <c r="I1116" s="45">
        <v>-3.6968028340782264E-2</v>
      </c>
      <c r="J1116" s="45">
        <v>-1.8325559007694149E-2</v>
      </c>
      <c r="K1116" s="45"/>
      <c r="L1116" s="45"/>
      <c r="M1116" s="45"/>
      <c r="N1116" s="45"/>
      <c r="O1116" s="45"/>
      <c r="P1116" s="47"/>
      <c r="Q1116" s="48"/>
      <c r="R1116" s="48"/>
      <c r="S1116" s="48"/>
      <c r="T1116" s="48"/>
    </row>
    <row r="1117" spans="1:20" s="61" customFormat="1" x14ac:dyDescent="0.2">
      <c r="A1117" s="43"/>
      <c r="B1117" s="44" t="s">
        <v>75</v>
      </c>
      <c r="C1117" s="65" t="s">
        <v>37</v>
      </c>
      <c r="D1117" s="65">
        <v>550</v>
      </c>
      <c r="E1117" s="60" t="s">
        <v>27</v>
      </c>
      <c r="F1117" s="65">
        <v>650</v>
      </c>
      <c r="G1117" s="60" t="str">
        <f t="shared" si="41"/>
        <v>0955011650</v>
      </c>
      <c r="H1117" s="60" t="str">
        <f t="shared" si="40"/>
        <v>ON0955011650</v>
      </c>
      <c r="I1117" s="45">
        <v>-6.1843090568839798E-2</v>
      </c>
      <c r="J1117" s="45">
        <v>-4.5383033244796908E-2</v>
      </c>
      <c r="K1117" s="45"/>
      <c r="L1117" s="45"/>
      <c r="M1117" s="45"/>
      <c r="N1117" s="45"/>
      <c r="O1117" s="45"/>
      <c r="P1117" s="47"/>
      <c r="Q1117" s="48"/>
      <c r="R1117" s="48"/>
      <c r="S1117" s="48"/>
      <c r="T1117" s="48"/>
    </row>
    <row r="1118" spans="1:20" s="61" customFormat="1" x14ac:dyDescent="0.2">
      <c r="A1118" s="43"/>
      <c r="B1118" s="44" t="s">
        <v>75</v>
      </c>
      <c r="C1118" s="65" t="s">
        <v>25</v>
      </c>
      <c r="D1118" s="65">
        <v>550</v>
      </c>
      <c r="E1118" s="60" t="s">
        <v>28</v>
      </c>
      <c r="F1118" s="65">
        <v>650</v>
      </c>
      <c r="G1118" s="60" t="str">
        <f t="shared" si="41"/>
        <v>1055012650</v>
      </c>
      <c r="H1118" s="60" t="str">
        <f t="shared" si="40"/>
        <v>ON1055012650</v>
      </c>
      <c r="I1118" s="45">
        <v>-7.7647200520053611E-2</v>
      </c>
      <c r="J1118" s="45">
        <v>-7.5910272508138796E-2</v>
      </c>
      <c r="K1118" s="45"/>
      <c r="L1118" s="45"/>
      <c r="M1118" s="45"/>
      <c r="N1118" s="45"/>
      <c r="O1118" s="45"/>
      <c r="P1118" s="47"/>
      <c r="Q1118" s="48"/>
      <c r="R1118" s="48"/>
      <c r="S1118" s="48"/>
      <c r="T1118" s="48"/>
    </row>
    <row r="1119" spans="1:20" s="61" customFormat="1" x14ac:dyDescent="0.2">
      <c r="A1119" s="53" t="s">
        <v>51</v>
      </c>
      <c r="B1119" s="68" t="s">
        <v>75</v>
      </c>
      <c r="C1119" s="67">
        <v>11</v>
      </c>
      <c r="D1119" s="67">
        <v>350</v>
      </c>
      <c r="E1119" s="62" t="s">
        <v>29</v>
      </c>
      <c r="F1119" s="67">
        <v>550</v>
      </c>
      <c r="G1119" s="62" t="str">
        <f t="shared" si="41"/>
        <v>1135001550</v>
      </c>
      <c r="H1119" s="62" t="str">
        <f t="shared" si="40"/>
        <v>ON1135001550</v>
      </c>
      <c r="I1119" s="71" t="s">
        <v>76</v>
      </c>
      <c r="J1119" s="71" t="s">
        <v>76</v>
      </c>
      <c r="K1119" s="48"/>
      <c r="L1119" s="48"/>
      <c r="M1119" s="48"/>
      <c r="N1119" s="48"/>
      <c r="O1119" s="48"/>
      <c r="P1119" s="64"/>
      <c r="Q1119" s="48"/>
      <c r="R1119" s="48"/>
      <c r="S1119" s="48"/>
      <c r="T1119" s="48"/>
    </row>
    <row r="1120" spans="1:20" s="61" customFormat="1" x14ac:dyDescent="0.2">
      <c r="A1120" s="52"/>
      <c r="B1120" s="68" t="s">
        <v>75</v>
      </c>
      <c r="C1120" s="67" t="s">
        <v>28</v>
      </c>
      <c r="D1120" s="67">
        <v>350</v>
      </c>
      <c r="E1120" s="62" t="s">
        <v>30</v>
      </c>
      <c r="F1120" s="67">
        <v>550</v>
      </c>
      <c r="G1120" s="62" t="str">
        <f t="shared" si="41"/>
        <v>1235002550</v>
      </c>
      <c r="H1120" s="62" t="str">
        <f t="shared" si="40"/>
        <v>ON1235002550</v>
      </c>
      <c r="I1120" s="71" t="s">
        <v>76</v>
      </c>
      <c r="J1120" s="71" t="s">
        <v>76</v>
      </c>
      <c r="K1120" s="48"/>
      <c r="L1120" s="48"/>
      <c r="M1120" s="48"/>
      <c r="N1120" s="48"/>
      <c r="O1120" s="48"/>
      <c r="P1120" s="64"/>
      <c r="Q1120" s="48"/>
      <c r="R1120" s="48"/>
      <c r="S1120" s="48"/>
      <c r="T1120" s="48"/>
    </row>
    <row r="1121" spans="1:20" s="61" customFormat="1" x14ac:dyDescent="0.2">
      <c r="A1121" s="52"/>
      <c r="B1121" s="68" t="s">
        <v>75</v>
      </c>
      <c r="C1121" s="67" t="s">
        <v>29</v>
      </c>
      <c r="D1121" s="67">
        <v>350</v>
      </c>
      <c r="E1121" s="62" t="s">
        <v>31</v>
      </c>
      <c r="F1121" s="67">
        <v>550</v>
      </c>
      <c r="G1121" s="62" t="str">
        <f t="shared" si="41"/>
        <v>0135003550</v>
      </c>
      <c r="H1121" s="62" t="str">
        <f t="shared" si="40"/>
        <v>ON0135003550</v>
      </c>
      <c r="I1121" s="71" t="s">
        <v>76</v>
      </c>
      <c r="J1121" s="71" t="s">
        <v>76</v>
      </c>
      <c r="K1121" s="48"/>
      <c r="L1121" s="48"/>
      <c r="M1121" s="48"/>
      <c r="N1121" s="48"/>
      <c r="O1121" s="48"/>
      <c r="P1121" s="64"/>
      <c r="Q1121" s="48"/>
      <c r="R1121" s="48"/>
      <c r="S1121" s="48"/>
      <c r="T1121" s="48"/>
    </row>
    <row r="1122" spans="1:20" s="61" customFormat="1" x14ac:dyDescent="0.2">
      <c r="A1122" s="52"/>
      <c r="B1122" s="68" t="s">
        <v>75</v>
      </c>
      <c r="C1122" s="67" t="s">
        <v>30</v>
      </c>
      <c r="D1122" s="67">
        <v>350</v>
      </c>
      <c r="E1122" s="62" t="s">
        <v>32</v>
      </c>
      <c r="F1122" s="67">
        <v>550</v>
      </c>
      <c r="G1122" s="62" t="str">
        <f t="shared" si="41"/>
        <v>0235004550</v>
      </c>
      <c r="H1122" s="62" t="str">
        <f t="shared" si="40"/>
        <v>ON0235004550</v>
      </c>
      <c r="I1122" s="71" t="s">
        <v>76</v>
      </c>
      <c r="J1122" s="71" t="s">
        <v>76</v>
      </c>
      <c r="K1122" s="48"/>
      <c r="L1122" s="48"/>
      <c r="M1122" s="48"/>
      <c r="N1122" s="48"/>
      <c r="O1122" s="48"/>
      <c r="P1122" s="64"/>
      <c r="Q1122" s="48"/>
      <c r="R1122" s="48"/>
      <c r="S1122" s="48"/>
      <c r="T1122" s="48"/>
    </row>
    <row r="1123" spans="1:20" s="61" customFormat="1" x14ac:dyDescent="0.2">
      <c r="A1123" s="52"/>
      <c r="B1123" s="68" t="s">
        <v>75</v>
      </c>
      <c r="C1123" s="67" t="s">
        <v>31</v>
      </c>
      <c r="D1123" s="67">
        <v>350</v>
      </c>
      <c r="E1123" s="62" t="s">
        <v>33</v>
      </c>
      <c r="F1123" s="67">
        <v>550</v>
      </c>
      <c r="G1123" s="62" t="str">
        <f t="shared" si="41"/>
        <v>0335005550</v>
      </c>
      <c r="H1123" s="62" t="str">
        <f t="shared" si="40"/>
        <v>ON0335005550</v>
      </c>
      <c r="I1123" s="71" t="s">
        <v>76</v>
      </c>
      <c r="J1123" s="71" t="s">
        <v>76</v>
      </c>
      <c r="K1123" s="48"/>
      <c r="L1123" s="48"/>
      <c r="M1123" s="48"/>
      <c r="N1123" s="48"/>
      <c r="O1123" s="48"/>
      <c r="P1123" s="64"/>
      <c r="Q1123" s="48"/>
      <c r="R1123" s="48"/>
      <c r="S1123" s="48"/>
      <c r="T1123" s="48"/>
    </row>
    <row r="1124" spans="1:20" s="61" customFormat="1" x14ac:dyDescent="0.2">
      <c r="A1124" s="52"/>
      <c r="B1124" s="68" t="s">
        <v>75</v>
      </c>
      <c r="C1124" s="67" t="s">
        <v>32</v>
      </c>
      <c r="D1124" s="67">
        <v>350</v>
      </c>
      <c r="E1124" s="62" t="s">
        <v>34</v>
      </c>
      <c r="F1124" s="67">
        <v>550</v>
      </c>
      <c r="G1124" s="62" t="str">
        <f t="shared" si="41"/>
        <v>0435006550</v>
      </c>
      <c r="H1124" s="62" t="str">
        <f t="shared" si="40"/>
        <v>ON0435006550</v>
      </c>
      <c r="I1124" s="71" t="s">
        <v>76</v>
      </c>
      <c r="J1124" s="71" t="s">
        <v>76</v>
      </c>
      <c r="K1124" s="48"/>
      <c r="L1124" s="48"/>
      <c r="M1124" s="48"/>
      <c r="N1124" s="48"/>
      <c r="O1124" s="48"/>
      <c r="P1124" s="64"/>
      <c r="Q1124" s="48"/>
      <c r="R1124" s="48"/>
      <c r="S1124" s="48"/>
      <c r="T1124" s="48"/>
    </row>
    <row r="1125" spans="1:20" s="61" customFormat="1" x14ac:dyDescent="0.2">
      <c r="A1125" s="52"/>
      <c r="B1125" s="68" t="s">
        <v>75</v>
      </c>
      <c r="C1125" s="67" t="s">
        <v>33</v>
      </c>
      <c r="D1125" s="67">
        <v>350</v>
      </c>
      <c r="E1125" s="62" t="s">
        <v>35</v>
      </c>
      <c r="F1125" s="67">
        <v>550</v>
      </c>
      <c r="G1125" s="62" t="str">
        <f t="shared" si="41"/>
        <v>0535007550</v>
      </c>
      <c r="H1125" s="62" t="str">
        <f t="shared" si="40"/>
        <v>ON0535007550</v>
      </c>
      <c r="I1125" s="71" t="s">
        <v>76</v>
      </c>
      <c r="J1125" s="71" t="s">
        <v>76</v>
      </c>
      <c r="K1125" s="48"/>
      <c r="L1125" s="48"/>
      <c r="M1125" s="48"/>
      <c r="N1125" s="48"/>
      <c r="O1125" s="48"/>
      <c r="P1125" s="64"/>
      <c r="Q1125" s="48"/>
      <c r="R1125" s="48"/>
      <c r="S1125" s="48"/>
      <c r="T1125" s="48"/>
    </row>
    <row r="1126" spans="1:20" s="61" customFormat="1" x14ac:dyDescent="0.2">
      <c r="A1126" s="52"/>
      <c r="B1126" s="68" t="s">
        <v>75</v>
      </c>
      <c r="C1126" s="67" t="s">
        <v>34</v>
      </c>
      <c r="D1126" s="67">
        <v>350</v>
      </c>
      <c r="E1126" s="62" t="s">
        <v>36</v>
      </c>
      <c r="F1126" s="67">
        <v>550</v>
      </c>
      <c r="G1126" s="62" t="str">
        <f t="shared" si="41"/>
        <v>0635008550</v>
      </c>
      <c r="H1126" s="62" t="str">
        <f t="shared" si="40"/>
        <v>ON0635008550</v>
      </c>
      <c r="I1126" s="71" t="s">
        <v>76</v>
      </c>
      <c r="J1126" s="71" t="s">
        <v>76</v>
      </c>
      <c r="K1126" s="48"/>
      <c r="L1126" s="48"/>
      <c r="M1126" s="48"/>
      <c r="N1126" s="48"/>
      <c r="O1126" s="48"/>
      <c r="P1126" s="64"/>
      <c r="Q1126" s="48"/>
      <c r="R1126" s="48"/>
      <c r="S1126" s="48"/>
      <c r="T1126" s="48"/>
    </row>
    <row r="1127" spans="1:20" s="61" customFormat="1" x14ac:dyDescent="0.2">
      <c r="A1127" s="52"/>
      <c r="B1127" s="68" t="s">
        <v>75</v>
      </c>
      <c r="C1127" s="67" t="s">
        <v>35</v>
      </c>
      <c r="D1127" s="67">
        <v>350</v>
      </c>
      <c r="E1127" s="62" t="s">
        <v>37</v>
      </c>
      <c r="F1127" s="67">
        <v>550</v>
      </c>
      <c r="G1127" s="62" t="str">
        <f t="shared" si="41"/>
        <v>0735009550</v>
      </c>
      <c r="H1127" s="62" t="str">
        <f t="shared" si="40"/>
        <v>ON0735009550</v>
      </c>
      <c r="I1127" s="71" t="s">
        <v>76</v>
      </c>
      <c r="J1127" s="71" t="s">
        <v>76</v>
      </c>
      <c r="K1127" s="48"/>
      <c r="L1127" s="48"/>
      <c r="M1127" s="48"/>
      <c r="N1127" s="48"/>
      <c r="O1127" s="48"/>
      <c r="P1127" s="64"/>
      <c r="Q1127" s="48"/>
      <c r="R1127" s="48"/>
      <c r="S1127" s="48"/>
      <c r="T1127" s="48"/>
    </row>
    <row r="1128" spans="1:20" s="61" customFormat="1" x14ac:dyDescent="0.2">
      <c r="A1128" s="52"/>
      <c r="B1128" s="68" t="s">
        <v>75</v>
      </c>
      <c r="C1128" s="67" t="s">
        <v>36</v>
      </c>
      <c r="D1128" s="67">
        <v>350</v>
      </c>
      <c r="E1128" s="62" t="s">
        <v>25</v>
      </c>
      <c r="F1128" s="67">
        <v>550</v>
      </c>
      <c r="G1128" s="62" t="str">
        <f t="shared" si="41"/>
        <v>0835010550</v>
      </c>
      <c r="H1128" s="62" t="str">
        <f t="shared" si="40"/>
        <v>ON0835010550</v>
      </c>
      <c r="I1128" s="71" t="s">
        <v>76</v>
      </c>
      <c r="J1128" s="71" t="s">
        <v>76</v>
      </c>
      <c r="K1128" s="48"/>
      <c r="L1128" s="48"/>
      <c r="M1128" s="48"/>
      <c r="N1128" s="48"/>
      <c r="O1128" s="48"/>
      <c r="P1128" s="64"/>
      <c r="Q1128" s="48"/>
      <c r="R1128" s="48"/>
      <c r="S1128" s="48"/>
      <c r="T1128" s="48"/>
    </row>
    <row r="1129" spans="1:20" s="61" customFormat="1" x14ac:dyDescent="0.2">
      <c r="A1129" s="52"/>
      <c r="B1129" s="68" t="s">
        <v>75</v>
      </c>
      <c r="C1129" s="67" t="s">
        <v>37</v>
      </c>
      <c r="D1129" s="67">
        <v>350</v>
      </c>
      <c r="E1129" s="62" t="s">
        <v>27</v>
      </c>
      <c r="F1129" s="67">
        <v>550</v>
      </c>
      <c r="G1129" s="62" t="str">
        <f t="shared" si="41"/>
        <v>0935011550</v>
      </c>
      <c r="H1129" s="62" t="str">
        <f t="shared" si="40"/>
        <v>ON0935011550</v>
      </c>
      <c r="I1129" s="71" t="s">
        <v>76</v>
      </c>
      <c r="J1129" s="71" t="s">
        <v>76</v>
      </c>
      <c r="K1129" s="48"/>
      <c r="L1129" s="48"/>
      <c r="M1129" s="48"/>
      <c r="N1129" s="48"/>
      <c r="O1129" s="48"/>
      <c r="P1129" s="64"/>
      <c r="Q1129" s="48"/>
      <c r="R1129" s="48"/>
      <c r="S1129" s="48"/>
      <c r="T1129" s="48"/>
    </row>
    <row r="1130" spans="1:20" s="61" customFormat="1" x14ac:dyDescent="0.2">
      <c r="A1130" s="52"/>
      <c r="B1130" s="68" t="s">
        <v>75</v>
      </c>
      <c r="C1130" s="67" t="s">
        <v>25</v>
      </c>
      <c r="D1130" s="67">
        <v>350</v>
      </c>
      <c r="E1130" s="62" t="s">
        <v>28</v>
      </c>
      <c r="F1130" s="67">
        <v>550</v>
      </c>
      <c r="G1130" s="62" t="str">
        <f t="shared" si="41"/>
        <v>1035012550</v>
      </c>
      <c r="H1130" s="62" t="str">
        <f t="shared" si="40"/>
        <v>ON1035012550</v>
      </c>
      <c r="I1130" s="71" t="s">
        <v>76</v>
      </c>
      <c r="J1130" s="71" t="s">
        <v>76</v>
      </c>
      <c r="K1130" s="48"/>
      <c r="L1130" s="48"/>
      <c r="M1130" s="48"/>
      <c r="N1130" s="48"/>
      <c r="O1130" s="48"/>
      <c r="P1130" s="64"/>
      <c r="Q1130" s="48"/>
      <c r="R1130" s="48"/>
      <c r="S1130" s="48"/>
      <c r="T1130" s="48"/>
    </row>
    <row r="1131" spans="1:20" s="61" customFormat="1" x14ac:dyDescent="0.2">
      <c r="A1131" s="43"/>
      <c r="B1131" s="44" t="s">
        <v>75</v>
      </c>
      <c r="C1131" s="65">
        <v>11</v>
      </c>
      <c r="D1131" s="65">
        <v>450</v>
      </c>
      <c r="E1131" s="60" t="s">
        <v>29</v>
      </c>
      <c r="F1131" s="65">
        <v>650</v>
      </c>
      <c r="G1131" s="60" t="str">
        <f t="shared" si="41"/>
        <v>1145001650</v>
      </c>
      <c r="H1131" s="60" t="str">
        <f t="shared" si="40"/>
        <v>ON1145001650</v>
      </c>
      <c r="I1131" s="45">
        <v>-0.11106046145490991</v>
      </c>
      <c r="J1131" s="45">
        <v>-0.10574814956650787</v>
      </c>
      <c r="K1131" s="45"/>
      <c r="L1131" s="45"/>
      <c r="M1131" s="45"/>
      <c r="N1131" s="45"/>
      <c r="O1131" s="45"/>
      <c r="P1131" s="47"/>
      <c r="Q1131" s="48"/>
      <c r="R1131" s="48"/>
      <c r="S1131" s="48"/>
      <c r="T1131" s="48"/>
    </row>
    <row r="1132" spans="1:20" s="61" customFormat="1" x14ac:dyDescent="0.2">
      <c r="A1132" s="43"/>
      <c r="B1132" s="44" t="s">
        <v>75</v>
      </c>
      <c r="C1132" s="65" t="s">
        <v>28</v>
      </c>
      <c r="D1132" s="65">
        <v>450</v>
      </c>
      <c r="E1132" s="60" t="s">
        <v>30</v>
      </c>
      <c r="F1132" s="65">
        <v>650</v>
      </c>
      <c r="G1132" s="60" t="str">
        <f t="shared" si="41"/>
        <v>1245002650</v>
      </c>
      <c r="H1132" s="60" t="str">
        <f t="shared" si="40"/>
        <v>ON1245002650</v>
      </c>
      <c r="I1132" s="45">
        <v>-4.1687938101459723E-2</v>
      </c>
      <c r="J1132" s="45">
        <v>-3.7527160629084989E-2</v>
      </c>
      <c r="K1132" s="45"/>
      <c r="L1132" s="45"/>
      <c r="M1132" s="45"/>
      <c r="N1132" s="45"/>
      <c r="O1132" s="45"/>
      <c r="P1132" s="47"/>
      <c r="Q1132" s="48"/>
      <c r="R1132" s="48"/>
      <c r="S1132" s="48"/>
      <c r="T1132" s="48"/>
    </row>
    <row r="1133" spans="1:20" s="61" customFormat="1" x14ac:dyDescent="0.2">
      <c r="A1133" s="43"/>
      <c r="B1133" s="44" t="s">
        <v>75</v>
      </c>
      <c r="C1133" s="65" t="s">
        <v>29</v>
      </c>
      <c r="D1133" s="65">
        <v>450</v>
      </c>
      <c r="E1133" s="60" t="s">
        <v>31</v>
      </c>
      <c r="F1133" s="65">
        <v>650</v>
      </c>
      <c r="G1133" s="60" t="str">
        <f t="shared" si="41"/>
        <v>0145003650</v>
      </c>
      <c r="H1133" s="60" t="str">
        <f t="shared" si="40"/>
        <v>ON0145003650</v>
      </c>
      <c r="I1133" s="45">
        <v>-3.0836347803358678E-2</v>
      </c>
      <c r="J1133" s="45">
        <v>-4.8619754470364505E-2</v>
      </c>
      <c r="K1133" s="45"/>
      <c r="L1133" s="45"/>
      <c r="M1133" s="45"/>
      <c r="N1133" s="45"/>
      <c r="O1133" s="45"/>
      <c r="P1133" s="47"/>
      <c r="Q1133" s="48"/>
      <c r="R1133" s="48"/>
      <c r="S1133" s="48"/>
      <c r="T1133" s="48"/>
    </row>
    <row r="1134" spans="1:20" s="61" customFormat="1" x14ac:dyDescent="0.2">
      <c r="A1134" s="43"/>
      <c r="B1134" s="44" t="s">
        <v>75</v>
      </c>
      <c r="C1134" s="65" t="s">
        <v>30</v>
      </c>
      <c r="D1134" s="65">
        <v>450</v>
      </c>
      <c r="E1134" s="60" t="s">
        <v>32</v>
      </c>
      <c r="F1134" s="65">
        <v>650</v>
      </c>
      <c r="G1134" s="60" t="str">
        <f t="shared" si="41"/>
        <v>0245004650</v>
      </c>
      <c r="H1134" s="60" t="str">
        <f t="shared" si="40"/>
        <v>ON0245004650</v>
      </c>
      <c r="I1134" s="45">
        <v>-2.275951659547245E-2</v>
      </c>
      <c r="J1134" s="45">
        <v>-5.8282764592851199E-2</v>
      </c>
      <c r="K1134" s="45"/>
      <c r="L1134" s="45"/>
      <c r="M1134" s="45"/>
      <c r="N1134" s="45"/>
      <c r="O1134" s="45"/>
      <c r="P1134" s="47"/>
      <c r="Q1134" s="48"/>
      <c r="R1134" s="48"/>
      <c r="S1134" s="48"/>
      <c r="T1134" s="48"/>
    </row>
    <row r="1135" spans="1:20" s="61" customFormat="1" x14ac:dyDescent="0.2">
      <c r="A1135" s="43"/>
      <c r="B1135" s="44" t="s">
        <v>75</v>
      </c>
      <c r="C1135" s="65" t="s">
        <v>31</v>
      </c>
      <c r="D1135" s="65">
        <v>450</v>
      </c>
      <c r="E1135" s="60" t="s">
        <v>33</v>
      </c>
      <c r="F1135" s="65">
        <v>650</v>
      </c>
      <c r="G1135" s="60" t="str">
        <f t="shared" si="41"/>
        <v>0345005650</v>
      </c>
      <c r="H1135" s="60" t="str">
        <f t="shared" si="40"/>
        <v>ON0345005650</v>
      </c>
      <c r="I1135" s="45">
        <v>-4.6030273605776204E-2</v>
      </c>
      <c r="J1135" s="45">
        <v>-5.9377616798476286E-2</v>
      </c>
      <c r="K1135" s="45"/>
      <c r="L1135" s="45"/>
      <c r="M1135" s="45"/>
      <c r="N1135" s="45"/>
      <c r="O1135" s="45"/>
      <c r="P1135" s="47"/>
      <c r="Q1135" s="48"/>
      <c r="R1135" s="48"/>
      <c r="S1135" s="48"/>
      <c r="T1135" s="48"/>
    </row>
    <row r="1136" spans="1:20" s="61" customFormat="1" x14ac:dyDescent="0.2">
      <c r="A1136" s="43"/>
      <c r="B1136" s="44" t="s">
        <v>75</v>
      </c>
      <c r="C1136" s="65" t="s">
        <v>32</v>
      </c>
      <c r="D1136" s="65">
        <v>450</v>
      </c>
      <c r="E1136" s="60" t="s">
        <v>34</v>
      </c>
      <c r="F1136" s="65">
        <v>650</v>
      </c>
      <c r="G1136" s="60" t="str">
        <f t="shared" si="41"/>
        <v>0445006650</v>
      </c>
      <c r="H1136" s="60" t="str">
        <f t="shared" si="40"/>
        <v>ON0445006650</v>
      </c>
      <c r="I1136" s="45">
        <v>-8.5241543236350664E-2</v>
      </c>
      <c r="J1136" s="45">
        <v>-9.8976976753344464E-2</v>
      </c>
      <c r="K1136" s="45"/>
      <c r="L1136" s="45"/>
      <c r="M1136" s="45"/>
      <c r="N1136" s="45"/>
      <c r="O1136" s="45"/>
      <c r="P1136" s="47"/>
      <c r="Q1136" s="48"/>
      <c r="R1136" s="48"/>
      <c r="S1136" s="48"/>
      <c r="T1136" s="48"/>
    </row>
    <row r="1137" spans="1:20" s="61" customFormat="1" x14ac:dyDescent="0.2">
      <c r="A1137" s="43"/>
      <c r="B1137" s="44" t="s">
        <v>75</v>
      </c>
      <c r="C1137" s="65" t="s">
        <v>33</v>
      </c>
      <c r="D1137" s="65">
        <v>450</v>
      </c>
      <c r="E1137" s="60" t="s">
        <v>35</v>
      </c>
      <c r="F1137" s="65">
        <v>650</v>
      </c>
      <c r="G1137" s="60" t="str">
        <f t="shared" si="41"/>
        <v>0545007650</v>
      </c>
      <c r="H1137" s="60" t="str">
        <f t="shared" si="40"/>
        <v>ON0545007650</v>
      </c>
      <c r="I1137" s="45">
        <v>-7.3612540086741202E-2</v>
      </c>
      <c r="J1137" s="45">
        <v>-7.1011595400378533E-2</v>
      </c>
      <c r="K1137" s="45"/>
      <c r="L1137" s="45"/>
      <c r="M1137" s="45"/>
      <c r="N1137" s="45"/>
      <c r="O1137" s="45"/>
      <c r="P1137" s="47"/>
      <c r="Q1137" s="48"/>
      <c r="R1137" s="48"/>
      <c r="S1137" s="48"/>
      <c r="T1137" s="48"/>
    </row>
    <row r="1138" spans="1:20" s="61" customFormat="1" x14ac:dyDescent="0.2">
      <c r="A1138" s="43"/>
      <c r="B1138" s="44" t="s">
        <v>75</v>
      </c>
      <c r="C1138" s="65" t="s">
        <v>34</v>
      </c>
      <c r="D1138" s="65">
        <v>450</v>
      </c>
      <c r="E1138" s="60" t="s">
        <v>36</v>
      </c>
      <c r="F1138" s="65">
        <v>650</v>
      </c>
      <c r="G1138" s="60" t="str">
        <f t="shared" si="41"/>
        <v>0645008650</v>
      </c>
      <c r="H1138" s="60" t="str">
        <f t="shared" si="40"/>
        <v>ON0645008650</v>
      </c>
      <c r="I1138" s="45">
        <v>-5.5706745685772184E-2</v>
      </c>
      <c r="J1138" s="45">
        <v>-8.0753315472154072E-2</v>
      </c>
      <c r="K1138" s="45"/>
      <c r="L1138" s="45"/>
      <c r="M1138" s="45"/>
      <c r="N1138" s="45"/>
      <c r="O1138" s="45"/>
      <c r="P1138" s="47"/>
      <c r="Q1138" s="48"/>
      <c r="R1138" s="48"/>
      <c r="S1138" s="48"/>
      <c r="T1138" s="48"/>
    </row>
    <row r="1139" spans="1:20" s="61" customFormat="1" x14ac:dyDescent="0.2">
      <c r="A1139" s="43"/>
      <c r="B1139" s="44" t="s">
        <v>75</v>
      </c>
      <c r="C1139" s="65" t="s">
        <v>35</v>
      </c>
      <c r="D1139" s="65">
        <v>450</v>
      </c>
      <c r="E1139" s="60" t="s">
        <v>37</v>
      </c>
      <c r="F1139" s="65">
        <v>650</v>
      </c>
      <c r="G1139" s="60" t="str">
        <f t="shared" si="41"/>
        <v>0745009650</v>
      </c>
      <c r="H1139" s="60" t="str">
        <f t="shared" si="40"/>
        <v>ON0745009650</v>
      </c>
      <c r="I1139" s="45">
        <v>-5.7438268701383258E-2</v>
      </c>
      <c r="J1139" s="45">
        <v>-7.2652588596754303E-2</v>
      </c>
      <c r="K1139" s="45"/>
      <c r="L1139" s="45"/>
      <c r="M1139" s="45"/>
      <c r="N1139" s="45"/>
      <c r="O1139" s="45"/>
      <c r="P1139" s="47"/>
      <c r="Q1139" s="48"/>
      <c r="R1139" s="48"/>
      <c r="S1139" s="48"/>
      <c r="T1139" s="48"/>
    </row>
    <row r="1140" spans="1:20" s="61" customFormat="1" x14ac:dyDescent="0.2">
      <c r="A1140" s="43"/>
      <c r="B1140" s="44" t="s">
        <v>75</v>
      </c>
      <c r="C1140" s="65" t="s">
        <v>36</v>
      </c>
      <c r="D1140" s="65">
        <v>450</v>
      </c>
      <c r="E1140" s="60" t="s">
        <v>25</v>
      </c>
      <c r="F1140" s="65">
        <v>650</v>
      </c>
      <c r="G1140" s="60" t="str">
        <f t="shared" si="41"/>
        <v>0845010650</v>
      </c>
      <c r="H1140" s="60" t="str">
        <f t="shared" si="40"/>
        <v>ON0845010650</v>
      </c>
      <c r="I1140" s="45">
        <v>-8.9751474531156922E-2</v>
      </c>
      <c r="J1140" s="45">
        <v>-8.0570884978552998E-2</v>
      </c>
      <c r="K1140" s="45"/>
      <c r="L1140" s="45"/>
      <c r="M1140" s="45"/>
      <c r="N1140" s="45"/>
      <c r="O1140" s="45"/>
      <c r="P1140" s="47"/>
      <c r="Q1140" s="48"/>
      <c r="R1140" s="48"/>
      <c r="S1140" s="48"/>
      <c r="T1140" s="48"/>
    </row>
    <row r="1141" spans="1:20" s="61" customFormat="1" x14ac:dyDescent="0.2">
      <c r="A1141" s="43"/>
      <c r="B1141" s="44" t="s">
        <v>75</v>
      </c>
      <c r="C1141" s="65" t="s">
        <v>37</v>
      </c>
      <c r="D1141" s="65">
        <v>450</v>
      </c>
      <c r="E1141" s="60" t="s">
        <v>27</v>
      </c>
      <c r="F1141" s="65">
        <v>650</v>
      </c>
      <c r="G1141" s="60" t="str">
        <f t="shared" si="41"/>
        <v>0945011650</v>
      </c>
      <c r="H1141" s="60" t="str">
        <f t="shared" si="40"/>
        <v>ON0945011650</v>
      </c>
      <c r="I1141" s="45">
        <v>-8.5691472467936486E-2</v>
      </c>
      <c r="J1141" s="45">
        <v>-3.3870164982221104E-2</v>
      </c>
      <c r="K1141" s="45"/>
      <c r="L1141" s="45"/>
      <c r="M1141" s="45"/>
      <c r="N1141" s="45"/>
      <c r="O1141" s="45"/>
      <c r="P1141" s="47"/>
      <c r="Q1141" s="48"/>
      <c r="R1141" s="48"/>
      <c r="S1141" s="48"/>
      <c r="T1141" s="48"/>
    </row>
    <row r="1142" spans="1:20" s="61" customFormat="1" ht="13.5" thickBot="1" x14ac:dyDescent="0.25">
      <c r="A1142" s="72"/>
      <c r="B1142" s="73" t="s">
        <v>75</v>
      </c>
      <c r="C1142" s="74" t="s">
        <v>25</v>
      </c>
      <c r="D1142" s="74">
        <v>450</v>
      </c>
      <c r="E1142" s="75" t="s">
        <v>28</v>
      </c>
      <c r="F1142" s="74">
        <v>650</v>
      </c>
      <c r="G1142" s="75" t="str">
        <f t="shared" si="41"/>
        <v>1045012650</v>
      </c>
      <c r="H1142" s="75" t="str">
        <f t="shared" si="40"/>
        <v>ON1045012650</v>
      </c>
      <c r="I1142" s="76">
        <v>-0.12911205373245913</v>
      </c>
      <c r="J1142" s="76">
        <v>-0.13468979218610996</v>
      </c>
      <c r="K1142" s="76"/>
      <c r="L1142" s="76"/>
      <c r="M1142" s="76"/>
      <c r="N1142" s="76"/>
      <c r="O1142" s="76"/>
      <c r="P1142" s="77"/>
      <c r="Q1142" s="48"/>
      <c r="R1142" s="48"/>
      <c r="S1142" s="48"/>
      <c r="T1142" s="48"/>
    </row>
    <row r="1143" spans="1:20" x14ac:dyDescent="0.2">
      <c r="A1143" s="61"/>
      <c r="B1143" s="49"/>
      <c r="C1143" s="49"/>
      <c r="D1143" s="49"/>
      <c r="E1143" s="49"/>
      <c r="F1143" s="50"/>
      <c r="G1143" s="61"/>
      <c r="H1143" s="61"/>
      <c r="I1143" s="48"/>
    </row>
    <row r="1144" spans="1:20" x14ac:dyDescent="0.2">
      <c r="A1144" s="61"/>
      <c r="B1144" s="49"/>
      <c r="C1144" s="49"/>
      <c r="D1144" s="49"/>
      <c r="E1144" s="49"/>
      <c r="F1144" s="50"/>
      <c r="G1144" s="61"/>
      <c r="H1144" s="61"/>
      <c r="I1144" s="48"/>
    </row>
    <row r="1145" spans="1:20" x14ac:dyDescent="0.2">
      <c r="A1145" s="61"/>
      <c r="B1145" s="49"/>
      <c r="C1145" s="49"/>
      <c r="D1145" s="49"/>
      <c r="E1145" s="49"/>
      <c r="F1145" s="50"/>
      <c r="G1145" s="61"/>
      <c r="H1145" s="61"/>
      <c r="I1145" s="48"/>
    </row>
    <row r="1146" spans="1:20" x14ac:dyDescent="0.2">
      <c r="A1146" s="61"/>
      <c r="B1146" s="49"/>
      <c r="C1146" s="49"/>
      <c r="D1146" s="49"/>
      <c r="E1146" s="49"/>
      <c r="F1146" s="50"/>
      <c r="G1146" s="61"/>
      <c r="H1146" s="61"/>
      <c r="I1146" s="48"/>
    </row>
    <row r="1147" spans="1:20" x14ac:dyDescent="0.2">
      <c r="A1147" s="61"/>
      <c r="B1147" s="49"/>
      <c r="C1147" s="49"/>
      <c r="D1147" s="49"/>
      <c r="E1147" s="49"/>
      <c r="F1147" s="50"/>
      <c r="G1147" s="61"/>
      <c r="H1147" s="61"/>
      <c r="I1147" s="48"/>
    </row>
    <row r="1148" spans="1:20" x14ac:dyDescent="0.2">
      <c r="A1148" s="61"/>
      <c r="B1148" s="49"/>
      <c r="C1148" s="49"/>
      <c r="D1148" s="49"/>
      <c r="E1148" s="49"/>
      <c r="F1148" s="50"/>
      <c r="G1148" s="61"/>
      <c r="H1148" s="61"/>
      <c r="I1148" s="48"/>
    </row>
    <row r="1149" spans="1:20" x14ac:dyDescent="0.2">
      <c r="A1149" s="61"/>
      <c r="B1149" s="49"/>
      <c r="C1149" s="49"/>
      <c r="D1149" s="49"/>
      <c r="E1149" s="49"/>
      <c r="F1149" s="50"/>
      <c r="G1149" s="61"/>
      <c r="H1149" s="61"/>
      <c r="I1149" s="48"/>
    </row>
    <row r="1150" spans="1:20" x14ac:dyDescent="0.2">
      <c r="A1150" s="61"/>
      <c r="B1150" s="49"/>
      <c r="C1150" s="49"/>
      <c r="D1150" s="49"/>
      <c r="E1150" s="49"/>
      <c r="F1150" s="50"/>
      <c r="G1150" s="61"/>
      <c r="H1150" s="61"/>
      <c r="I1150" s="48"/>
    </row>
    <row r="1151" spans="1:20" x14ac:dyDescent="0.2">
      <c r="A1151" s="61"/>
      <c r="B1151" s="49"/>
      <c r="C1151" s="49"/>
      <c r="D1151" s="49"/>
      <c r="E1151" s="49"/>
      <c r="F1151" s="50"/>
      <c r="G1151" s="61"/>
      <c r="H1151" s="61"/>
      <c r="I1151" s="48"/>
    </row>
    <row r="1152" spans="1:20" x14ac:dyDescent="0.2">
      <c r="A1152" s="61"/>
      <c r="B1152" s="49"/>
      <c r="C1152" s="49"/>
      <c r="D1152" s="49"/>
      <c r="E1152" s="49"/>
      <c r="F1152" s="50"/>
      <c r="G1152" s="61"/>
      <c r="H1152" s="61"/>
      <c r="I1152" s="48"/>
    </row>
    <row r="1153" spans="1:9" x14ac:dyDescent="0.2">
      <c r="A1153" s="61"/>
      <c r="B1153" s="49"/>
      <c r="C1153" s="49"/>
      <c r="D1153" s="49"/>
      <c r="E1153" s="49"/>
      <c r="F1153" s="50"/>
      <c r="G1153" s="61"/>
      <c r="H1153" s="61"/>
      <c r="I1153" s="48"/>
    </row>
    <row r="1154" spans="1:9" x14ac:dyDescent="0.2">
      <c r="A1154" s="61"/>
      <c r="B1154" s="49"/>
      <c r="C1154" s="49"/>
      <c r="D1154" s="49"/>
      <c r="E1154" s="49"/>
      <c r="F1154" s="50"/>
      <c r="G1154" s="61"/>
      <c r="H1154" s="61"/>
      <c r="I1154" s="48"/>
    </row>
    <row r="1155" spans="1:9" x14ac:dyDescent="0.2">
      <c r="A1155" s="61"/>
      <c r="B1155" s="49"/>
      <c r="C1155" s="49"/>
      <c r="D1155" s="49"/>
      <c r="E1155" s="49"/>
      <c r="F1155" s="50"/>
      <c r="G1155" s="61"/>
      <c r="H1155" s="61"/>
      <c r="I1155" s="48"/>
    </row>
    <row r="1156" spans="1:9" x14ac:dyDescent="0.2">
      <c r="A1156" s="61"/>
      <c r="B1156" s="49"/>
      <c r="C1156" s="49"/>
      <c r="D1156" s="49"/>
      <c r="E1156" s="49"/>
      <c r="F1156" s="50"/>
      <c r="G1156" s="61"/>
      <c r="H1156" s="61"/>
      <c r="I1156" s="48"/>
    </row>
    <row r="1157" spans="1:9" x14ac:dyDescent="0.2">
      <c r="A1157" s="61"/>
      <c r="B1157" s="49"/>
      <c r="C1157" s="49"/>
      <c r="D1157" s="49"/>
      <c r="E1157" s="49"/>
      <c r="F1157" s="50"/>
      <c r="G1157" s="61"/>
      <c r="H1157" s="61"/>
      <c r="I1157" s="48"/>
    </row>
    <row r="1158" spans="1:9" x14ac:dyDescent="0.2">
      <c r="A1158" s="61"/>
      <c r="B1158" s="49"/>
      <c r="C1158" s="49"/>
      <c r="D1158" s="49"/>
      <c r="E1158" s="49"/>
      <c r="F1158" s="50"/>
      <c r="G1158" s="61"/>
      <c r="H1158" s="61"/>
      <c r="I1158" s="48"/>
    </row>
    <row r="1159" spans="1:9" x14ac:dyDescent="0.2">
      <c r="A1159" s="61"/>
      <c r="B1159" s="49"/>
      <c r="C1159" s="49"/>
      <c r="D1159" s="49"/>
      <c r="E1159" s="49"/>
      <c r="F1159" s="50"/>
      <c r="G1159" s="61"/>
      <c r="H1159" s="61"/>
      <c r="I1159" s="48"/>
    </row>
    <row r="1160" spans="1:9" x14ac:dyDescent="0.2">
      <c r="A1160" s="61"/>
      <c r="B1160" s="49"/>
      <c r="C1160" s="49"/>
      <c r="D1160" s="49"/>
      <c r="E1160" s="49"/>
      <c r="F1160" s="50"/>
      <c r="G1160" s="61"/>
      <c r="H1160" s="61"/>
      <c r="I1160" s="48"/>
    </row>
    <row r="1161" spans="1:9" x14ac:dyDescent="0.2">
      <c r="A1161" s="61"/>
      <c r="B1161" s="49"/>
      <c r="C1161" s="49"/>
      <c r="D1161" s="49"/>
      <c r="E1161" s="49"/>
      <c r="F1161" s="50"/>
      <c r="G1161" s="61"/>
      <c r="H1161" s="61"/>
      <c r="I1161" s="48"/>
    </row>
    <row r="1162" spans="1:9" x14ac:dyDescent="0.2">
      <c r="A1162" s="61"/>
      <c r="B1162" s="49"/>
      <c r="C1162" s="49"/>
      <c r="D1162" s="49"/>
      <c r="E1162" s="49"/>
      <c r="F1162" s="50"/>
      <c r="G1162" s="61"/>
      <c r="H1162" s="61"/>
      <c r="I1162" s="48"/>
    </row>
    <row r="1163" spans="1:9" x14ac:dyDescent="0.2">
      <c r="A1163" s="61"/>
      <c r="B1163" s="49"/>
      <c r="C1163" s="49"/>
      <c r="D1163" s="49"/>
      <c r="E1163" s="49"/>
      <c r="F1163" s="50"/>
      <c r="G1163" s="61"/>
      <c r="H1163" s="61"/>
      <c r="I1163" s="48"/>
    </row>
    <row r="1164" spans="1:9" x14ac:dyDescent="0.2">
      <c r="A1164" s="61"/>
      <c r="B1164" s="49"/>
      <c r="C1164" s="49"/>
      <c r="D1164" s="49"/>
      <c r="E1164" s="49"/>
      <c r="F1164" s="50"/>
      <c r="G1164" s="61"/>
      <c r="H1164" s="61"/>
      <c r="I1164" s="48"/>
    </row>
    <row r="1165" spans="1:9" x14ac:dyDescent="0.2">
      <c r="A1165" s="61"/>
      <c r="B1165" s="49"/>
      <c r="C1165" s="49"/>
      <c r="D1165" s="49"/>
      <c r="E1165" s="49"/>
      <c r="F1165" s="50"/>
      <c r="G1165" s="61"/>
      <c r="H1165" s="61"/>
      <c r="I1165" s="48"/>
    </row>
    <row r="1166" spans="1:9" x14ac:dyDescent="0.2">
      <c r="A1166" s="61"/>
      <c r="B1166" s="49"/>
      <c r="C1166" s="49"/>
      <c r="D1166" s="49"/>
      <c r="E1166" s="49"/>
      <c r="F1166" s="50"/>
      <c r="G1166" s="61"/>
      <c r="H1166" s="61"/>
      <c r="I1166" s="48"/>
    </row>
    <row r="1167" spans="1:9" x14ac:dyDescent="0.2">
      <c r="A1167" s="61"/>
      <c r="B1167" s="49"/>
      <c r="C1167" s="61"/>
      <c r="D1167" s="66"/>
      <c r="E1167" s="61"/>
      <c r="F1167" s="66"/>
      <c r="G1167" s="61"/>
      <c r="H1167" s="61"/>
      <c r="I1167" s="48"/>
    </row>
    <row r="1168" spans="1:9" x14ac:dyDescent="0.2">
      <c r="A1168" s="61"/>
      <c r="B1168" s="49"/>
      <c r="C1168" s="61"/>
      <c r="D1168" s="66"/>
      <c r="E1168" s="61"/>
      <c r="F1168" s="66"/>
      <c r="G1168" s="61"/>
      <c r="H1168" s="61"/>
      <c r="I1168" s="48"/>
    </row>
    <row r="1169" spans="1:9" x14ac:dyDescent="0.2">
      <c r="A1169" s="61"/>
      <c r="B1169" s="49"/>
      <c r="C1169" s="61"/>
      <c r="D1169" s="66"/>
      <c r="E1169" s="61"/>
      <c r="F1169" s="66"/>
      <c r="G1169" s="61"/>
      <c r="H1169" s="61"/>
      <c r="I1169" s="48"/>
    </row>
    <row r="1170" spans="1:9" x14ac:dyDescent="0.2">
      <c r="A1170" s="61"/>
      <c r="B1170" s="49"/>
      <c r="C1170" s="61"/>
      <c r="D1170" s="66"/>
      <c r="E1170" s="61"/>
      <c r="F1170" s="66"/>
      <c r="G1170" s="61"/>
      <c r="H1170" s="61"/>
      <c r="I1170" s="48"/>
    </row>
    <row r="1171" spans="1:9" x14ac:dyDescent="0.2">
      <c r="A1171" s="61"/>
      <c r="B1171" s="49"/>
      <c r="C1171" s="61"/>
      <c r="D1171" s="66"/>
      <c r="E1171" s="61"/>
      <c r="F1171" s="66"/>
      <c r="G1171" s="61"/>
      <c r="H1171" s="61"/>
      <c r="I1171" s="48"/>
    </row>
    <row r="1172" spans="1:9" x14ac:dyDescent="0.2">
      <c r="A1172" s="61"/>
      <c r="B1172" s="49"/>
      <c r="C1172" s="61"/>
      <c r="D1172" s="66"/>
      <c r="E1172" s="61"/>
      <c r="F1172" s="66"/>
      <c r="G1172" s="61"/>
      <c r="H1172" s="61"/>
      <c r="I1172" s="48"/>
    </row>
    <row r="1173" spans="1:9" x14ac:dyDescent="0.2">
      <c r="A1173" s="61"/>
      <c r="B1173" s="49"/>
      <c r="C1173" s="61"/>
      <c r="D1173" s="66"/>
      <c r="E1173" s="61"/>
      <c r="F1173" s="66"/>
      <c r="G1173" s="61"/>
      <c r="H1173" s="61"/>
      <c r="I1173" s="48"/>
    </row>
    <row r="1174" spans="1:9" x14ac:dyDescent="0.2">
      <c r="A1174" s="61"/>
      <c r="B1174" s="49"/>
      <c r="C1174" s="61"/>
      <c r="D1174" s="66"/>
      <c r="E1174" s="61"/>
      <c r="F1174" s="66"/>
      <c r="G1174" s="61"/>
      <c r="H1174" s="61"/>
      <c r="I1174" s="48"/>
    </row>
    <row r="1175" spans="1:9" x14ac:dyDescent="0.2">
      <c r="A1175" s="61"/>
      <c r="B1175" s="49"/>
      <c r="C1175" s="61"/>
      <c r="D1175" s="66"/>
      <c r="E1175" s="61"/>
      <c r="F1175" s="66"/>
      <c r="G1175" s="61"/>
      <c r="H1175" s="61"/>
      <c r="I1175" s="48"/>
    </row>
    <row r="1176" spans="1:9" x14ac:dyDescent="0.2">
      <c r="A1176" s="61"/>
      <c r="B1176" s="49"/>
      <c r="C1176" s="61"/>
      <c r="D1176" s="66"/>
      <c r="E1176" s="61"/>
      <c r="F1176" s="66"/>
      <c r="G1176" s="61"/>
      <c r="H1176" s="61"/>
      <c r="I1176" s="48"/>
    </row>
    <row r="1177" spans="1:9" x14ac:dyDescent="0.2">
      <c r="A1177" s="61"/>
      <c r="B1177" s="49"/>
      <c r="C1177" s="61"/>
      <c r="D1177" s="66"/>
      <c r="E1177" s="61"/>
      <c r="F1177" s="66"/>
      <c r="G1177" s="61"/>
      <c r="H1177" s="61"/>
      <c r="I1177" s="48"/>
    </row>
    <row r="1178" spans="1:9" x14ac:dyDescent="0.2">
      <c r="A1178" s="61"/>
      <c r="B1178" s="49"/>
      <c r="C1178" s="61"/>
      <c r="D1178" s="66"/>
      <c r="E1178" s="61"/>
      <c r="F1178" s="66"/>
      <c r="G1178" s="61"/>
      <c r="H1178" s="61"/>
      <c r="I1178" s="48"/>
    </row>
    <row r="1179" spans="1:9" x14ac:dyDescent="0.2">
      <c r="A1179" s="61"/>
      <c r="B1179" s="49"/>
      <c r="C1179" s="49"/>
      <c r="D1179" s="66"/>
      <c r="E1179" s="49"/>
      <c r="F1179" s="66"/>
      <c r="G1179" s="61"/>
      <c r="H1179" s="61"/>
      <c r="I1179" s="48"/>
    </row>
    <row r="1180" spans="1:9" x14ac:dyDescent="0.2">
      <c r="A1180" s="61"/>
      <c r="B1180" s="49"/>
      <c r="C1180" s="49"/>
      <c r="D1180" s="66"/>
      <c r="E1180" s="49"/>
      <c r="F1180" s="66"/>
      <c r="G1180" s="61"/>
      <c r="H1180" s="61"/>
      <c r="I1180" s="48"/>
    </row>
    <row r="1181" spans="1:9" x14ac:dyDescent="0.2">
      <c r="A1181" s="61"/>
      <c r="B1181" s="49"/>
      <c r="C1181" s="49"/>
      <c r="D1181" s="66"/>
      <c r="E1181" s="49"/>
      <c r="F1181" s="66"/>
      <c r="G1181" s="61"/>
      <c r="H1181" s="61"/>
      <c r="I1181" s="48"/>
    </row>
    <row r="1182" spans="1:9" x14ac:dyDescent="0.2">
      <c r="A1182" s="61"/>
      <c r="B1182" s="49"/>
      <c r="C1182" s="49"/>
      <c r="D1182" s="66"/>
      <c r="E1182" s="49"/>
      <c r="F1182" s="66"/>
      <c r="G1182" s="61"/>
      <c r="H1182" s="61"/>
      <c r="I1182" s="48"/>
    </row>
    <row r="1183" spans="1:9" x14ac:dyDescent="0.2">
      <c r="A1183" s="61"/>
      <c r="B1183" s="49"/>
      <c r="C1183" s="49"/>
      <c r="D1183" s="66"/>
      <c r="E1183" s="49"/>
      <c r="F1183" s="66"/>
      <c r="G1183" s="61"/>
      <c r="H1183" s="61"/>
      <c r="I1183" s="48"/>
    </row>
    <row r="1184" spans="1:9" x14ac:dyDescent="0.2">
      <c r="A1184" s="61"/>
      <c r="B1184" s="49"/>
      <c r="C1184" s="49"/>
      <c r="D1184" s="66"/>
      <c r="E1184" s="49"/>
      <c r="F1184" s="66"/>
      <c r="G1184" s="61"/>
      <c r="H1184" s="61"/>
      <c r="I1184" s="48"/>
    </row>
    <row r="1185" spans="1:9" x14ac:dyDescent="0.2">
      <c r="A1185" s="61"/>
      <c r="B1185" s="49"/>
      <c r="C1185" s="49"/>
      <c r="D1185" s="66"/>
      <c r="E1185" s="49"/>
      <c r="F1185" s="66"/>
      <c r="G1185" s="61"/>
      <c r="H1185" s="61"/>
      <c r="I1185" s="48"/>
    </row>
    <row r="1186" spans="1:9" x14ac:dyDescent="0.2">
      <c r="A1186" s="61"/>
      <c r="B1186" s="49"/>
      <c r="C1186" s="49"/>
      <c r="D1186" s="66"/>
      <c r="E1186" s="49"/>
      <c r="F1186" s="66"/>
      <c r="G1186" s="61"/>
      <c r="H1186" s="61"/>
      <c r="I1186" s="48"/>
    </row>
    <row r="1187" spans="1:9" x14ac:dyDescent="0.2">
      <c r="A1187" s="61"/>
      <c r="B1187" s="49"/>
      <c r="C1187" s="49"/>
      <c r="D1187" s="66"/>
      <c r="E1187" s="49"/>
      <c r="F1187" s="66"/>
      <c r="G1187" s="61"/>
      <c r="H1187" s="61"/>
      <c r="I1187" s="48"/>
    </row>
    <row r="1188" spans="1:9" x14ac:dyDescent="0.2">
      <c r="A1188" s="61"/>
      <c r="B1188" s="49"/>
      <c r="C1188" s="49"/>
      <c r="D1188" s="66"/>
      <c r="E1188" s="49"/>
      <c r="F1188" s="66"/>
      <c r="G1188" s="61"/>
      <c r="H1188" s="61"/>
      <c r="I1188" s="48"/>
    </row>
    <row r="1189" spans="1:9" x14ac:dyDescent="0.2">
      <c r="A1189" s="61"/>
      <c r="B1189" s="49"/>
      <c r="C1189" s="49"/>
      <c r="D1189" s="66"/>
      <c r="E1189" s="49"/>
      <c r="F1189" s="66"/>
      <c r="G1189" s="61"/>
      <c r="H1189" s="61"/>
      <c r="I1189" s="48"/>
    </row>
    <row r="1190" spans="1:9" x14ac:dyDescent="0.2">
      <c r="A1190" s="61"/>
      <c r="B1190" s="49"/>
      <c r="C1190" s="49"/>
      <c r="D1190" s="66"/>
      <c r="E1190" s="49"/>
      <c r="F1190" s="66"/>
      <c r="G1190" s="61"/>
      <c r="H1190" s="61"/>
      <c r="I1190" s="48"/>
    </row>
    <row r="1191" spans="1:9" x14ac:dyDescent="0.2">
      <c r="A1191" s="61"/>
      <c r="B1191" s="49"/>
      <c r="C1191" s="49"/>
      <c r="D1191" s="49"/>
      <c r="E1191" s="49"/>
      <c r="F1191" s="50"/>
      <c r="G1191" s="61"/>
      <c r="H1191" s="61"/>
      <c r="I1191" s="48"/>
    </row>
    <row r="1192" spans="1:9" x14ac:dyDescent="0.2">
      <c r="A1192" s="61"/>
      <c r="B1192" s="49"/>
      <c r="C1192" s="49"/>
      <c r="D1192" s="49"/>
      <c r="E1192" s="49"/>
      <c r="F1192" s="50"/>
      <c r="G1192" s="61"/>
      <c r="H1192" s="61"/>
      <c r="I1192" s="48"/>
    </row>
    <row r="1193" spans="1:9" x14ac:dyDescent="0.2">
      <c r="A1193" s="61"/>
      <c r="B1193" s="49"/>
      <c r="C1193" s="49"/>
      <c r="D1193" s="49"/>
      <c r="E1193" s="49"/>
      <c r="F1193" s="50"/>
      <c r="G1193" s="61"/>
      <c r="H1193" s="61"/>
      <c r="I1193" s="48"/>
    </row>
    <row r="1194" spans="1:9" x14ac:dyDescent="0.2">
      <c r="A1194" s="61"/>
      <c r="B1194" s="49"/>
      <c r="C1194" s="49"/>
      <c r="D1194" s="49"/>
      <c r="E1194" s="49"/>
      <c r="F1194" s="50"/>
      <c r="G1194" s="61"/>
      <c r="H1194" s="61"/>
      <c r="I1194" s="48"/>
    </row>
    <row r="1195" spans="1:9" x14ac:dyDescent="0.2">
      <c r="A1195" s="61"/>
      <c r="B1195" s="49"/>
      <c r="C1195" s="49"/>
      <c r="D1195" s="49"/>
      <c r="E1195" s="49"/>
      <c r="F1195" s="50"/>
      <c r="G1195" s="61"/>
      <c r="H1195" s="61"/>
      <c r="I1195" s="48"/>
    </row>
    <row r="1196" spans="1:9" x14ac:dyDescent="0.2">
      <c r="A1196" s="61"/>
      <c r="B1196" s="49"/>
      <c r="C1196" s="49"/>
      <c r="D1196" s="49"/>
      <c r="E1196" s="49"/>
      <c r="F1196" s="50"/>
      <c r="G1196" s="61"/>
      <c r="H1196" s="61"/>
      <c r="I1196" s="48"/>
    </row>
    <row r="1197" spans="1:9" x14ac:dyDescent="0.2">
      <c r="A1197" s="61"/>
      <c r="B1197" s="49"/>
      <c r="C1197" s="49"/>
      <c r="D1197" s="49"/>
      <c r="E1197" s="49"/>
      <c r="F1197" s="50"/>
      <c r="G1197" s="61"/>
      <c r="H1197" s="61"/>
      <c r="I1197" s="78"/>
    </row>
    <row r="1198" spans="1:9" x14ac:dyDescent="0.2">
      <c r="A1198" s="61"/>
      <c r="B1198" s="49"/>
      <c r="C1198" s="49"/>
      <c r="D1198" s="49"/>
      <c r="E1198" s="49"/>
      <c r="F1198" s="50"/>
      <c r="G1198" s="61"/>
      <c r="H1198" s="61"/>
      <c r="I1198" s="48"/>
    </row>
    <row r="1199" spans="1:9" x14ac:dyDescent="0.2">
      <c r="A1199" s="61"/>
      <c r="B1199" s="49"/>
      <c r="C1199" s="49"/>
      <c r="D1199" s="49"/>
      <c r="E1199" s="49"/>
      <c r="F1199" s="50"/>
      <c r="G1199" s="61"/>
      <c r="H1199" s="61"/>
      <c r="I1199" s="48"/>
    </row>
    <row r="1200" spans="1:9" x14ac:dyDescent="0.2">
      <c r="A1200" s="61"/>
      <c r="B1200" s="49"/>
      <c r="C1200" s="49"/>
      <c r="D1200" s="49"/>
      <c r="E1200" s="49"/>
      <c r="F1200" s="50"/>
      <c r="G1200" s="61"/>
      <c r="H1200" s="61"/>
      <c r="I1200" s="48"/>
    </row>
    <row r="1201" spans="1:9" x14ac:dyDescent="0.2">
      <c r="A1201" s="61"/>
      <c r="B1201" s="49"/>
      <c r="C1201" s="49"/>
      <c r="D1201" s="49"/>
      <c r="E1201" s="49"/>
      <c r="F1201" s="50"/>
      <c r="G1201" s="61"/>
      <c r="H1201" s="61"/>
      <c r="I1201" s="48"/>
    </row>
    <row r="1202" spans="1:9" x14ac:dyDescent="0.2">
      <c r="A1202" s="61"/>
      <c r="B1202" s="49"/>
      <c r="C1202" s="49"/>
      <c r="D1202" s="49"/>
      <c r="E1202" s="49"/>
      <c r="F1202" s="50"/>
      <c r="G1202" s="61"/>
      <c r="H1202" s="61"/>
      <c r="I1202" s="48"/>
    </row>
    <row r="1203" spans="1:9" x14ac:dyDescent="0.2">
      <c r="A1203" s="61"/>
      <c r="B1203" s="49"/>
      <c r="C1203" s="61"/>
      <c r="D1203" s="49"/>
      <c r="E1203" s="49"/>
      <c r="F1203" s="66"/>
      <c r="G1203" s="61"/>
      <c r="H1203" s="61"/>
      <c r="I1203" s="48"/>
    </row>
    <row r="1204" spans="1:9" x14ac:dyDescent="0.2">
      <c r="A1204" s="61"/>
      <c r="B1204" s="49"/>
      <c r="C1204" s="61"/>
      <c r="D1204" s="49"/>
      <c r="E1204" s="49"/>
      <c r="F1204" s="66"/>
      <c r="G1204" s="61"/>
      <c r="H1204" s="61"/>
      <c r="I1204" s="48"/>
    </row>
    <row r="1205" spans="1:9" x14ac:dyDescent="0.2">
      <c r="A1205" s="61"/>
      <c r="B1205" s="49"/>
      <c r="C1205" s="61"/>
      <c r="D1205" s="49"/>
      <c r="E1205" s="49"/>
      <c r="F1205" s="66"/>
      <c r="G1205" s="61"/>
      <c r="H1205" s="61"/>
      <c r="I1205" s="48"/>
    </row>
    <row r="1206" spans="1:9" x14ac:dyDescent="0.2">
      <c r="A1206" s="61"/>
      <c r="B1206" s="49"/>
      <c r="C1206" s="61"/>
      <c r="D1206" s="49"/>
      <c r="E1206" s="49"/>
      <c r="F1206" s="66"/>
      <c r="G1206" s="61"/>
      <c r="H1206" s="61"/>
      <c r="I1206" s="48"/>
    </row>
    <row r="1207" spans="1:9" x14ac:dyDescent="0.2">
      <c r="A1207" s="61"/>
      <c r="B1207" s="49"/>
      <c r="C1207" s="61"/>
      <c r="D1207" s="49"/>
      <c r="E1207" s="49"/>
      <c r="F1207" s="66"/>
      <c r="G1207" s="61"/>
      <c r="H1207" s="61"/>
      <c r="I1207" s="48"/>
    </row>
    <row r="1208" spans="1:9" x14ac:dyDescent="0.2">
      <c r="A1208" s="61"/>
      <c r="B1208" s="49"/>
      <c r="C1208" s="61"/>
      <c r="D1208" s="49"/>
      <c r="E1208" s="49"/>
      <c r="F1208" s="66"/>
      <c r="G1208" s="61"/>
      <c r="H1208" s="61"/>
      <c r="I1208" s="48"/>
    </row>
    <row r="1209" spans="1:9" x14ac:dyDescent="0.2">
      <c r="A1209" s="61"/>
      <c r="B1209" s="49"/>
      <c r="C1209" s="61"/>
      <c r="D1209" s="49"/>
      <c r="E1209" s="49"/>
      <c r="F1209" s="66"/>
      <c r="G1209" s="61"/>
      <c r="H1209" s="61"/>
      <c r="I1209" s="48"/>
    </row>
    <row r="1210" spans="1:9" x14ac:dyDescent="0.2">
      <c r="A1210" s="61"/>
      <c r="B1210" s="49"/>
      <c r="C1210" s="61"/>
      <c r="D1210" s="49"/>
      <c r="E1210" s="49"/>
      <c r="F1210" s="66"/>
      <c r="G1210" s="61"/>
      <c r="H1210" s="61"/>
      <c r="I1210" s="48"/>
    </row>
    <row r="1211" spans="1:9" x14ac:dyDescent="0.2">
      <c r="A1211" s="61"/>
      <c r="B1211" s="49"/>
      <c r="C1211" s="61"/>
      <c r="D1211" s="49"/>
      <c r="E1211" s="49"/>
      <c r="F1211" s="66"/>
      <c r="G1211" s="61"/>
      <c r="H1211" s="61"/>
      <c r="I1211" s="48"/>
    </row>
    <row r="1212" spans="1:9" x14ac:dyDescent="0.2">
      <c r="A1212" s="61"/>
      <c r="B1212" s="49"/>
      <c r="C1212" s="61"/>
      <c r="D1212" s="49"/>
      <c r="E1212" s="49"/>
      <c r="F1212" s="66"/>
      <c r="G1212" s="61"/>
      <c r="H1212" s="61"/>
      <c r="I1212" s="48"/>
    </row>
    <row r="1213" spans="1:9" x14ac:dyDescent="0.2">
      <c r="A1213" s="61"/>
      <c r="B1213" s="49"/>
      <c r="C1213" s="61"/>
      <c r="D1213" s="49"/>
      <c r="E1213" s="49"/>
      <c r="F1213" s="66"/>
      <c r="G1213" s="61"/>
      <c r="H1213" s="61"/>
      <c r="I1213" s="48"/>
    </row>
    <row r="1214" spans="1:9" x14ac:dyDescent="0.2">
      <c r="A1214" s="61"/>
      <c r="B1214" s="49"/>
      <c r="C1214" s="61"/>
      <c r="D1214" s="49"/>
      <c r="E1214" s="49"/>
      <c r="F1214" s="66"/>
      <c r="G1214" s="61"/>
      <c r="H1214" s="61"/>
      <c r="I1214" s="48"/>
    </row>
    <row r="1215" spans="1:9" x14ac:dyDescent="0.2">
      <c r="A1215" s="61"/>
      <c r="B1215" s="49"/>
      <c r="C1215" s="61"/>
      <c r="D1215" s="66"/>
      <c r="E1215" s="49"/>
      <c r="F1215" s="66"/>
      <c r="G1215" s="61"/>
      <c r="H1215" s="61"/>
      <c r="I1215" s="48"/>
    </row>
    <row r="1216" spans="1:9" x14ac:dyDescent="0.2">
      <c r="A1216" s="61"/>
      <c r="B1216" s="49"/>
      <c r="C1216" s="61"/>
      <c r="D1216" s="66"/>
      <c r="E1216" s="49"/>
      <c r="F1216" s="66"/>
      <c r="G1216" s="61"/>
      <c r="H1216" s="61"/>
      <c r="I1216" s="48"/>
    </row>
    <row r="1217" spans="1:9" x14ac:dyDescent="0.2">
      <c r="A1217" s="61"/>
      <c r="B1217" s="49"/>
      <c r="C1217" s="61"/>
      <c r="D1217" s="66"/>
      <c r="E1217" s="49"/>
      <c r="F1217" s="66"/>
      <c r="G1217" s="61"/>
      <c r="H1217" s="61"/>
      <c r="I1217" s="48"/>
    </row>
    <row r="1218" spans="1:9" x14ac:dyDescent="0.2">
      <c r="A1218" s="61"/>
      <c r="B1218" s="49"/>
      <c r="C1218" s="61"/>
      <c r="D1218" s="66"/>
      <c r="E1218" s="49"/>
      <c r="F1218" s="66"/>
      <c r="G1218" s="61"/>
      <c r="H1218" s="61"/>
      <c r="I1218" s="48"/>
    </row>
    <row r="1219" spans="1:9" x14ac:dyDescent="0.2">
      <c r="A1219" s="61"/>
      <c r="B1219" s="49"/>
      <c r="C1219" s="61"/>
      <c r="D1219" s="66"/>
      <c r="E1219" s="49"/>
      <c r="F1219" s="66"/>
      <c r="G1219" s="61"/>
      <c r="H1219" s="61"/>
      <c r="I1219" s="48"/>
    </row>
    <row r="1220" spans="1:9" x14ac:dyDescent="0.2">
      <c r="A1220" s="61"/>
      <c r="B1220" s="49"/>
      <c r="C1220" s="61"/>
      <c r="D1220" s="66"/>
      <c r="E1220" s="49"/>
      <c r="F1220" s="66"/>
      <c r="G1220" s="61"/>
      <c r="H1220" s="61"/>
      <c r="I1220" s="48"/>
    </row>
    <row r="1221" spans="1:9" x14ac:dyDescent="0.2">
      <c r="A1221" s="61"/>
      <c r="B1221" s="49"/>
      <c r="C1221" s="61"/>
      <c r="D1221" s="66"/>
      <c r="E1221" s="49"/>
      <c r="F1221" s="66"/>
      <c r="G1221" s="61"/>
      <c r="H1221" s="61"/>
      <c r="I1221" s="48"/>
    </row>
    <row r="1222" spans="1:9" x14ac:dyDescent="0.2">
      <c r="A1222" s="61"/>
      <c r="B1222" s="49"/>
      <c r="C1222" s="61"/>
      <c r="D1222" s="66"/>
      <c r="E1222" s="49"/>
      <c r="F1222" s="66"/>
      <c r="G1222" s="61"/>
      <c r="H1222" s="61"/>
      <c r="I1222" s="48"/>
    </row>
    <row r="1223" spans="1:9" x14ac:dyDescent="0.2">
      <c r="A1223" s="61"/>
      <c r="B1223" s="49"/>
      <c r="C1223" s="61"/>
      <c r="D1223" s="66"/>
      <c r="E1223" s="49"/>
      <c r="F1223" s="66"/>
      <c r="G1223" s="61"/>
      <c r="H1223" s="61"/>
      <c r="I1223" s="48"/>
    </row>
    <row r="1224" spans="1:9" x14ac:dyDescent="0.2">
      <c r="A1224" s="61"/>
      <c r="B1224" s="49"/>
      <c r="C1224" s="61"/>
      <c r="D1224" s="66"/>
      <c r="E1224" s="49"/>
      <c r="F1224" s="66"/>
      <c r="G1224" s="61"/>
      <c r="H1224" s="61"/>
      <c r="I1224" s="48"/>
    </row>
    <row r="1225" spans="1:9" x14ac:dyDescent="0.2">
      <c r="A1225" s="61"/>
      <c r="B1225" s="49"/>
      <c r="C1225" s="61"/>
      <c r="D1225" s="66"/>
      <c r="E1225" s="49"/>
      <c r="F1225" s="66"/>
      <c r="G1225" s="61"/>
      <c r="H1225" s="61"/>
      <c r="I1225" s="48"/>
    </row>
    <row r="1226" spans="1:9" x14ac:dyDescent="0.2">
      <c r="A1226" s="61"/>
      <c r="B1226" s="49"/>
      <c r="C1226" s="61"/>
      <c r="D1226" s="66"/>
      <c r="E1226" s="49"/>
      <c r="F1226" s="66"/>
      <c r="G1226" s="61"/>
      <c r="H1226" s="61"/>
      <c r="I1226" s="48"/>
    </row>
    <row r="1227" spans="1:9" x14ac:dyDescent="0.2">
      <c r="A1227" s="61"/>
      <c r="B1227" s="49"/>
      <c r="C1227" s="61"/>
      <c r="D1227" s="66"/>
      <c r="E1227" s="61"/>
      <c r="F1227" s="66"/>
      <c r="G1227" s="61"/>
      <c r="H1227" s="61"/>
      <c r="I1227" s="48"/>
    </row>
    <row r="1228" spans="1:9" x14ac:dyDescent="0.2">
      <c r="A1228" s="61"/>
      <c r="B1228" s="49"/>
      <c r="C1228" s="61"/>
      <c r="D1228" s="66"/>
      <c r="E1228" s="61"/>
      <c r="F1228" s="66"/>
      <c r="G1228" s="61"/>
      <c r="H1228" s="61"/>
      <c r="I1228" s="48"/>
    </row>
    <row r="1229" spans="1:9" x14ac:dyDescent="0.2">
      <c r="A1229" s="61"/>
      <c r="B1229" s="49"/>
      <c r="C1229" s="61"/>
      <c r="D1229" s="66"/>
      <c r="E1229" s="61"/>
      <c r="F1229" s="66"/>
      <c r="G1229" s="61"/>
      <c r="H1229" s="61"/>
      <c r="I1229" s="48"/>
    </row>
    <row r="1230" spans="1:9" x14ac:dyDescent="0.2">
      <c r="A1230" s="61"/>
      <c r="B1230" s="49"/>
      <c r="C1230" s="61"/>
      <c r="D1230" s="66"/>
      <c r="E1230" s="61"/>
      <c r="F1230" s="66"/>
      <c r="G1230" s="61"/>
      <c r="H1230" s="61"/>
      <c r="I1230" s="48"/>
    </row>
    <row r="1231" spans="1:9" x14ac:dyDescent="0.2">
      <c r="A1231" s="61"/>
      <c r="B1231" s="49"/>
      <c r="C1231" s="61"/>
      <c r="D1231" s="66"/>
      <c r="E1231" s="61"/>
      <c r="F1231" s="66"/>
      <c r="G1231" s="61"/>
      <c r="H1231" s="61"/>
      <c r="I1231" s="48"/>
    </row>
    <row r="1232" spans="1:9" x14ac:dyDescent="0.2">
      <c r="A1232" s="61"/>
      <c r="B1232" s="49"/>
      <c r="C1232" s="61"/>
      <c r="D1232" s="66"/>
      <c r="E1232" s="61"/>
      <c r="F1232" s="66"/>
      <c r="G1232" s="61"/>
      <c r="H1232" s="61"/>
      <c r="I1232" s="48"/>
    </row>
    <row r="1233" spans="1:9" x14ac:dyDescent="0.2">
      <c r="A1233" s="61"/>
      <c r="B1233" s="49"/>
      <c r="C1233" s="61"/>
      <c r="D1233" s="66"/>
      <c r="E1233" s="61"/>
      <c r="F1233" s="66"/>
      <c r="G1233" s="61"/>
      <c r="H1233" s="61"/>
      <c r="I1233" s="48"/>
    </row>
    <row r="1234" spans="1:9" x14ac:dyDescent="0.2">
      <c r="A1234" s="61"/>
      <c r="B1234" s="49"/>
      <c r="C1234" s="61"/>
      <c r="D1234" s="66"/>
      <c r="E1234" s="61"/>
      <c r="F1234" s="66"/>
      <c r="G1234" s="61"/>
      <c r="H1234" s="61"/>
      <c r="I1234" s="48"/>
    </row>
    <row r="1235" spans="1:9" x14ac:dyDescent="0.2">
      <c r="A1235" s="61"/>
      <c r="B1235" s="49"/>
      <c r="C1235" s="61"/>
      <c r="D1235" s="66"/>
      <c r="E1235" s="61"/>
      <c r="F1235" s="66"/>
      <c r="G1235" s="61"/>
      <c r="H1235" s="61"/>
      <c r="I1235" s="48"/>
    </row>
    <row r="1236" spans="1:9" x14ac:dyDescent="0.2">
      <c r="A1236" s="61"/>
      <c r="B1236" s="49"/>
      <c r="C1236" s="61"/>
      <c r="D1236" s="66"/>
      <c r="E1236" s="61"/>
      <c r="F1236" s="66"/>
      <c r="G1236" s="61"/>
      <c r="H1236" s="61"/>
      <c r="I1236" s="48"/>
    </row>
    <row r="1237" spans="1:9" x14ac:dyDescent="0.2">
      <c r="A1237" s="61"/>
      <c r="B1237" s="49"/>
      <c r="C1237" s="61"/>
      <c r="D1237" s="66"/>
      <c r="E1237" s="61"/>
      <c r="F1237" s="66"/>
      <c r="G1237" s="61"/>
      <c r="H1237" s="61"/>
      <c r="I1237" s="48"/>
    </row>
    <row r="1238" spans="1:9" x14ac:dyDescent="0.2">
      <c r="A1238" s="61"/>
      <c r="B1238" s="49"/>
      <c r="C1238" s="61"/>
      <c r="D1238" s="66"/>
      <c r="E1238" s="61"/>
      <c r="F1238" s="66"/>
      <c r="G1238" s="61"/>
      <c r="H1238" s="61"/>
      <c r="I1238" s="48"/>
    </row>
    <row r="1239" spans="1:9" x14ac:dyDescent="0.2">
      <c r="A1239" s="61"/>
      <c r="B1239" s="49"/>
      <c r="C1239" s="61"/>
      <c r="D1239" s="49"/>
      <c r="E1239" s="49"/>
      <c r="F1239" s="66"/>
      <c r="G1239" s="61"/>
      <c r="H1239" s="61"/>
      <c r="I1239" s="48"/>
    </row>
    <row r="1240" spans="1:9" x14ac:dyDescent="0.2">
      <c r="A1240" s="61"/>
      <c r="B1240" s="49"/>
      <c r="C1240" s="61"/>
      <c r="D1240" s="49"/>
      <c r="E1240" s="49"/>
      <c r="F1240" s="66"/>
      <c r="G1240" s="61"/>
      <c r="H1240" s="61"/>
      <c r="I1240" s="48"/>
    </row>
    <row r="1241" spans="1:9" x14ac:dyDescent="0.2">
      <c r="A1241" s="61"/>
      <c r="B1241" s="49"/>
      <c r="C1241" s="61"/>
      <c r="D1241" s="49"/>
      <c r="E1241" s="49"/>
      <c r="F1241" s="66"/>
      <c r="G1241" s="61"/>
      <c r="H1241" s="61"/>
      <c r="I1241" s="48"/>
    </row>
    <row r="1242" spans="1:9" x14ac:dyDescent="0.2">
      <c r="A1242" s="61"/>
      <c r="B1242" s="49"/>
      <c r="C1242" s="61"/>
      <c r="D1242" s="49"/>
      <c r="E1242" s="49"/>
      <c r="F1242" s="66"/>
      <c r="G1242" s="61"/>
      <c r="H1242" s="61"/>
      <c r="I1242" s="48"/>
    </row>
    <row r="1243" spans="1:9" x14ac:dyDescent="0.2">
      <c r="A1243" s="61"/>
      <c r="B1243" s="49"/>
      <c r="C1243" s="61"/>
      <c r="D1243" s="49"/>
      <c r="E1243" s="49"/>
      <c r="F1243" s="66"/>
      <c r="G1243" s="61"/>
      <c r="H1243" s="61"/>
      <c r="I1243" s="48"/>
    </row>
    <row r="1244" spans="1:9" x14ac:dyDescent="0.2">
      <c r="A1244" s="61"/>
      <c r="B1244" s="49"/>
      <c r="C1244" s="61"/>
      <c r="D1244" s="49"/>
      <c r="E1244" s="49"/>
      <c r="F1244" s="66"/>
      <c r="G1244" s="61"/>
      <c r="H1244" s="61"/>
      <c r="I1244" s="48"/>
    </row>
    <row r="1245" spans="1:9" x14ac:dyDescent="0.2">
      <c r="A1245" s="61"/>
      <c r="B1245" s="49"/>
      <c r="C1245" s="61"/>
      <c r="D1245" s="49"/>
      <c r="E1245" s="49"/>
      <c r="F1245" s="66"/>
      <c r="G1245" s="61"/>
      <c r="H1245" s="61"/>
      <c r="I1245" s="48"/>
    </row>
    <row r="1246" spans="1:9" x14ac:dyDescent="0.2">
      <c r="A1246" s="61"/>
      <c r="B1246" s="49"/>
      <c r="C1246" s="61"/>
      <c r="D1246" s="49"/>
      <c r="E1246" s="49"/>
      <c r="F1246" s="66"/>
      <c r="G1246" s="61"/>
      <c r="H1246" s="61"/>
      <c r="I1246" s="48"/>
    </row>
    <row r="1247" spans="1:9" x14ac:dyDescent="0.2">
      <c r="A1247" s="61"/>
      <c r="B1247" s="49"/>
      <c r="C1247" s="61"/>
      <c r="D1247" s="49"/>
      <c r="E1247" s="49"/>
      <c r="F1247" s="66"/>
      <c r="G1247" s="61"/>
      <c r="H1247" s="61"/>
      <c r="I1247" s="48"/>
    </row>
    <row r="1248" spans="1:9" x14ac:dyDescent="0.2">
      <c r="A1248" s="61"/>
      <c r="B1248" s="49"/>
      <c r="C1248" s="61"/>
      <c r="D1248" s="49"/>
      <c r="E1248" s="49"/>
      <c r="F1248" s="66"/>
      <c r="G1248" s="61"/>
      <c r="H1248" s="61"/>
      <c r="I1248" s="48"/>
    </row>
    <row r="1249" spans="1:9" x14ac:dyDescent="0.2">
      <c r="A1249" s="61"/>
      <c r="B1249" s="49"/>
      <c r="C1249" s="61"/>
      <c r="D1249" s="49"/>
      <c r="E1249" s="49"/>
      <c r="F1249" s="66"/>
      <c r="G1249" s="61"/>
      <c r="H1249" s="61"/>
      <c r="I1249" s="48"/>
    </row>
    <row r="1250" spans="1:9" x14ac:dyDescent="0.2">
      <c r="A1250" s="61"/>
      <c r="B1250" s="49"/>
      <c r="C1250" s="61"/>
      <c r="D1250" s="49"/>
      <c r="E1250" s="49"/>
      <c r="F1250" s="66"/>
      <c r="G1250" s="61"/>
      <c r="H1250" s="61"/>
      <c r="I1250" s="48"/>
    </row>
    <row r="1251" spans="1:9" x14ac:dyDescent="0.2">
      <c r="A1251" s="61"/>
      <c r="B1251" s="49"/>
      <c r="C1251" s="61"/>
      <c r="D1251" s="66"/>
      <c r="E1251" s="49"/>
      <c r="F1251" s="66"/>
      <c r="G1251" s="61"/>
      <c r="H1251" s="61"/>
      <c r="I1251" s="48"/>
    </row>
    <row r="1252" spans="1:9" x14ac:dyDescent="0.2">
      <c r="A1252" s="61"/>
      <c r="B1252" s="49"/>
      <c r="C1252" s="61"/>
      <c r="D1252" s="66"/>
      <c r="E1252" s="49"/>
      <c r="F1252" s="66"/>
      <c r="G1252" s="61"/>
      <c r="H1252" s="61"/>
      <c r="I1252" s="48"/>
    </row>
    <row r="1253" spans="1:9" x14ac:dyDescent="0.2">
      <c r="A1253" s="61"/>
      <c r="B1253" s="49"/>
      <c r="C1253" s="61"/>
      <c r="D1253" s="66"/>
      <c r="E1253" s="49"/>
      <c r="F1253" s="66"/>
      <c r="G1253" s="61"/>
      <c r="H1253" s="61"/>
      <c r="I1253" s="48"/>
    </row>
    <row r="1254" spans="1:9" x14ac:dyDescent="0.2">
      <c r="A1254" s="61"/>
      <c r="B1254" s="49"/>
      <c r="C1254" s="61"/>
      <c r="D1254" s="66"/>
      <c r="E1254" s="49"/>
      <c r="F1254" s="66"/>
      <c r="G1254" s="61"/>
      <c r="H1254" s="61"/>
      <c r="I1254" s="48"/>
    </row>
    <row r="1255" spans="1:9" x14ac:dyDescent="0.2">
      <c r="A1255" s="61"/>
      <c r="B1255" s="49"/>
      <c r="C1255" s="61"/>
      <c r="D1255" s="66"/>
      <c r="E1255" s="49"/>
      <c r="F1255" s="66"/>
      <c r="G1255" s="61"/>
      <c r="H1255" s="61"/>
      <c r="I1255" s="48"/>
    </row>
    <row r="1256" spans="1:9" x14ac:dyDescent="0.2">
      <c r="A1256" s="61"/>
      <c r="B1256" s="49"/>
      <c r="C1256" s="61"/>
      <c r="D1256" s="66"/>
      <c r="E1256" s="49"/>
      <c r="F1256" s="66"/>
      <c r="G1256" s="61"/>
      <c r="H1256" s="61"/>
      <c r="I1256" s="48"/>
    </row>
    <row r="1257" spans="1:9" x14ac:dyDescent="0.2">
      <c r="A1257" s="61"/>
      <c r="B1257" s="49"/>
      <c r="C1257" s="61"/>
      <c r="D1257" s="66"/>
      <c r="E1257" s="49"/>
      <c r="F1257" s="66"/>
      <c r="G1257" s="61"/>
      <c r="H1257" s="61"/>
      <c r="I1257" s="48"/>
    </row>
    <row r="1258" spans="1:9" x14ac:dyDescent="0.2">
      <c r="A1258" s="61"/>
      <c r="B1258" s="49"/>
      <c r="C1258" s="61"/>
      <c r="D1258" s="66"/>
      <c r="E1258" s="49"/>
      <c r="F1258" s="66"/>
      <c r="G1258" s="61"/>
      <c r="H1258" s="61"/>
      <c r="I1258" s="48"/>
    </row>
    <row r="1259" spans="1:9" x14ac:dyDescent="0.2">
      <c r="A1259" s="61"/>
      <c r="B1259" s="49"/>
      <c r="C1259" s="61"/>
      <c r="D1259" s="66"/>
      <c r="E1259" s="49"/>
      <c r="F1259" s="66"/>
      <c r="G1259" s="61"/>
      <c r="H1259" s="61"/>
      <c r="I1259" s="48"/>
    </row>
    <row r="1260" spans="1:9" x14ac:dyDescent="0.2">
      <c r="A1260" s="61"/>
      <c r="B1260" s="49"/>
      <c r="C1260" s="61"/>
      <c r="D1260" s="66"/>
      <c r="E1260" s="49"/>
      <c r="F1260" s="66"/>
      <c r="G1260" s="61"/>
      <c r="H1260" s="61"/>
      <c r="I1260" s="48"/>
    </row>
    <row r="1261" spans="1:9" x14ac:dyDescent="0.2">
      <c r="A1261" s="61"/>
      <c r="B1261" s="49"/>
      <c r="C1261" s="61"/>
      <c r="D1261" s="66"/>
      <c r="E1261" s="49"/>
      <c r="F1261" s="66"/>
      <c r="G1261" s="61"/>
      <c r="H1261" s="61"/>
      <c r="I1261" s="48"/>
    </row>
    <row r="1262" spans="1:9" x14ac:dyDescent="0.2">
      <c r="A1262" s="61"/>
      <c r="B1262" s="49"/>
      <c r="C1262" s="61"/>
      <c r="D1262" s="66"/>
      <c r="E1262" s="49"/>
      <c r="F1262" s="66"/>
      <c r="G1262" s="61"/>
      <c r="H1262" s="61"/>
      <c r="I1262" s="48"/>
    </row>
    <row r="1263" spans="1:9" x14ac:dyDescent="0.2">
      <c r="A1263" s="61"/>
      <c r="B1263" s="49"/>
      <c r="C1263" s="61"/>
      <c r="D1263" s="66"/>
      <c r="E1263" s="49"/>
      <c r="F1263" s="66"/>
      <c r="G1263" s="61"/>
      <c r="H1263" s="61"/>
      <c r="I1263" s="48"/>
    </row>
    <row r="1264" spans="1:9" x14ac:dyDescent="0.2">
      <c r="A1264" s="61"/>
      <c r="B1264" s="49"/>
      <c r="C1264" s="61"/>
      <c r="D1264" s="66"/>
      <c r="E1264" s="49"/>
      <c r="F1264" s="66"/>
      <c r="G1264" s="61"/>
      <c r="H1264" s="61"/>
      <c r="I1264" s="48"/>
    </row>
    <row r="1265" spans="1:9" x14ac:dyDescent="0.2">
      <c r="A1265" s="61"/>
      <c r="B1265" s="49"/>
      <c r="C1265" s="61"/>
      <c r="D1265" s="66"/>
      <c r="E1265" s="49"/>
      <c r="F1265" s="66"/>
      <c r="G1265" s="61"/>
      <c r="H1265" s="61"/>
      <c r="I1265" s="48"/>
    </row>
    <row r="1266" spans="1:9" x14ac:dyDescent="0.2">
      <c r="A1266" s="61"/>
      <c r="B1266" s="49"/>
      <c r="C1266" s="61"/>
      <c r="D1266" s="66"/>
      <c r="E1266" s="49"/>
      <c r="F1266" s="66"/>
      <c r="G1266" s="61"/>
      <c r="H1266" s="61"/>
      <c r="I1266" s="48"/>
    </row>
    <row r="1267" spans="1:9" x14ac:dyDescent="0.2">
      <c r="A1267" s="61"/>
      <c r="B1267" s="49"/>
      <c r="C1267" s="61"/>
      <c r="D1267" s="66"/>
      <c r="E1267" s="49"/>
      <c r="F1267" s="66"/>
      <c r="G1267" s="61"/>
      <c r="H1267" s="61"/>
      <c r="I1267" s="48"/>
    </row>
    <row r="1268" spans="1:9" x14ac:dyDescent="0.2">
      <c r="A1268" s="61"/>
      <c r="B1268" s="49"/>
      <c r="C1268" s="61"/>
      <c r="D1268" s="66"/>
      <c r="E1268" s="49"/>
      <c r="F1268" s="66"/>
      <c r="G1268" s="61"/>
      <c r="H1268" s="61"/>
      <c r="I1268" s="48"/>
    </row>
    <row r="1269" spans="1:9" x14ac:dyDescent="0.2">
      <c r="A1269" s="61"/>
      <c r="B1269" s="49"/>
      <c r="C1269" s="61"/>
      <c r="D1269" s="66"/>
      <c r="E1269" s="49"/>
      <c r="F1269" s="66"/>
      <c r="G1269" s="61"/>
      <c r="H1269" s="61"/>
      <c r="I1269" s="48"/>
    </row>
    <row r="1270" spans="1:9" x14ac:dyDescent="0.2">
      <c r="A1270" s="61"/>
      <c r="B1270" s="49"/>
      <c r="C1270" s="61"/>
      <c r="D1270" s="66"/>
      <c r="E1270" s="49"/>
      <c r="F1270" s="66"/>
      <c r="G1270" s="61"/>
      <c r="H1270" s="61"/>
      <c r="I1270" s="48"/>
    </row>
    <row r="1271" spans="1:9" x14ac:dyDescent="0.2">
      <c r="A1271" s="61"/>
      <c r="B1271" s="49"/>
      <c r="C1271" s="61"/>
      <c r="D1271" s="66"/>
      <c r="E1271" s="49"/>
      <c r="F1271" s="66"/>
      <c r="G1271" s="61"/>
      <c r="H1271" s="61"/>
      <c r="I1271" s="48"/>
    </row>
    <row r="1272" spans="1:9" x14ac:dyDescent="0.2">
      <c r="A1272" s="61"/>
      <c r="B1272" s="49"/>
      <c r="C1272" s="61"/>
      <c r="D1272" s="66"/>
      <c r="E1272" s="49"/>
      <c r="F1272" s="66"/>
      <c r="G1272" s="61"/>
      <c r="H1272" s="61"/>
      <c r="I1272" s="48"/>
    </row>
    <row r="1273" spans="1:9" x14ac:dyDescent="0.2">
      <c r="A1273" s="61"/>
      <c r="B1273" s="49"/>
      <c r="C1273" s="61"/>
      <c r="D1273" s="66"/>
      <c r="E1273" s="49"/>
      <c r="F1273" s="66"/>
      <c r="G1273" s="61"/>
      <c r="H1273" s="61"/>
      <c r="I1273" s="48"/>
    </row>
    <row r="1274" spans="1:9" x14ac:dyDescent="0.2">
      <c r="A1274" s="61"/>
      <c r="B1274" s="49"/>
      <c r="C1274" s="61"/>
      <c r="D1274" s="66"/>
      <c r="E1274" s="49"/>
      <c r="F1274" s="66"/>
      <c r="G1274" s="61"/>
      <c r="H1274" s="61"/>
      <c r="I1274" s="48"/>
    </row>
    <row r="1275" spans="1:9" x14ac:dyDescent="0.2">
      <c r="A1275" s="61"/>
      <c r="B1275" s="49"/>
      <c r="C1275" s="61"/>
      <c r="D1275" s="66"/>
      <c r="E1275" s="66"/>
      <c r="F1275" s="66"/>
      <c r="G1275" s="61"/>
      <c r="H1275" s="61"/>
      <c r="I1275" s="48"/>
    </row>
    <row r="1276" spans="1:9" x14ac:dyDescent="0.2">
      <c r="A1276" s="61"/>
      <c r="B1276" s="49"/>
      <c r="C1276" s="61"/>
      <c r="D1276" s="66"/>
      <c r="E1276" s="66"/>
      <c r="F1276" s="66"/>
      <c r="G1276" s="61"/>
      <c r="H1276" s="61"/>
      <c r="I1276" s="48"/>
    </row>
    <row r="1277" spans="1:9" x14ac:dyDescent="0.2">
      <c r="A1277" s="61"/>
      <c r="B1277" s="49"/>
      <c r="C1277" s="61"/>
      <c r="D1277" s="66"/>
      <c r="E1277" s="66"/>
      <c r="F1277" s="66"/>
      <c r="G1277" s="61"/>
      <c r="H1277" s="61"/>
      <c r="I1277" s="48"/>
    </row>
    <row r="1278" spans="1:9" x14ac:dyDescent="0.2">
      <c r="A1278" s="61"/>
      <c r="B1278" s="49"/>
      <c r="C1278" s="61"/>
      <c r="D1278" s="66"/>
      <c r="E1278" s="66"/>
      <c r="F1278" s="66"/>
      <c r="G1278" s="61"/>
      <c r="H1278" s="61"/>
      <c r="I1278" s="48"/>
    </row>
    <row r="1279" spans="1:9" x14ac:dyDescent="0.2">
      <c r="A1279" s="61"/>
      <c r="B1279" s="49"/>
      <c r="C1279" s="61"/>
      <c r="D1279" s="66"/>
      <c r="E1279" s="66"/>
      <c r="F1279" s="66"/>
      <c r="G1279" s="61"/>
      <c r="H1279" s="61"/>
      <c r="I1279" s="48"/>
    </row>
    <row r="1280" spans="1:9" x14ac:dyDescent="0.2">
      <c r="A1280" s="61"/>
      <c r="B1280" s="49"/>
      <c r="C1280" s="61"/>
      <c r="D1280" s="66"/>
      <c r="E1280" s="66"/>
      <c r="F1280" s="66"/>
      <c r="G1280" s="61"/>
      <c r="H1280" s="61"/>
      <c r="I1280" s="48"/>
    </row>
    <row r="1281" spans="1:9" x14ac:dyDescent="0.2">
      <c r="A1281" s="61"/>
      <c r="B1281" s="49"/>
      <c r="C1281" s="61"/>
      <c r="D1281" s="66"/>
      <c r="E1281" s="66"/>
      <c r="F1281" s="66"/>
      <c r="G1281" s="61"/>
      <c r="H1281" s="61"/>
      <c r="I1281" s="48"/>
    </row>
    <row r="1282" spans="1:9" x14ac:dyDescent="0.2">
      <c r="A1282" s="61"/>
      <c r="B1282" s="49"/>
      <c r="C1282" s="61"/>
      <c r="D1282" s="66"/>
      <c r="E1282" s="66"/>
      <c r="F1282" s="66"/>
      <c r="G1282" s="61"/>
      <c r="H1282" s="61"/>
      <c r="I1282" s="48"/>
    </row>
    <row r="1283" spans="1:9" x14ac:dyDescent="0.2">
      <c r="A1283" s="61"/>
      <c r="B1283" s="49"/>
      <c r="C1283" s="61"/>
      <c r="D1283" s="66"/>
      <c r="E1283" s="66"/>
      <c r="F1283" s="66"/>
      <c r="G1283" s="61"/>
      <c r="H1283" s="61"/>
      <c r="I1283" s="48"/>
    </row>
    <row r="1284" spans="1:9" x14ac:dyDescent="0.2">
      <c r="A1284" s="61"/>
      <c r="B1284" s="49"/>
      <c r="C1284" s="61"/>
      <c r="D1284" s="66"/>
      <c r="E1284" s="66"/>
      <c r="F1284" s="66"/>
      <c r="G1284" s="61"/>
      <c r="H1284" s="61"/>
      <c r="I1284" s="48"/>
    </row>
    <row r="1285" spans="1:9" x14ac:dyDescent="0.2">
      <c r="A1285" s="61"/>
      <c r="B1285" s="49"/>
      <c r="C1285" s="61"/>
      <c r="D1285" s="66"/>
      <c r="E1285" s="66"/>
      <c r="F1285" s="66"/>
      <c r="G1285" s="61"/>
      <c r="H1285" s="61"/>
      <c r="I1285" s="48"/>
    </row>
    <row r="1286" spans="1:9" x14ac:dyDescent="0.2">
      <c r="A1286" s="61"/>
      <c r="B1286" s="49"/>
      <c r="C1286" s="61"/>
      <c r="D1286" s="66"/>
      <c r="E1286" s="66"/>
      <c r="F1286" s="66"/>
      <c r="G1286" s="61"/>
      <c r="H1286" s="61"/>
      <c r="I1286" s="48"/>
    </row>
    <row r="1287" spans="1:9" x14ac:dyDescent="0.2">
      <c r="A1287" s="61"/>
      <c r="B1287" s="49"/>
      <c r="C1287" s="61"/>
      <c r="D1287" s="66"/>
      <c r="E1287" s="66"/>
      <c r="F1287" s="66"/>
      <c r="G1287" s="61"/>
      <c r="H1287" s="61"/>
      <c r="I1287" s="48"/>
    </row>
    <row r="1288" spans="1:9" x14ac:dyDescent="0.2">
      <c r="A1288" s="61"/>
      <c r="B1288" s="49"/>
      <c r="C1288" s="61"/>
      <c r="D1288" s="66"/>
      <c r="E1288" s="66"/>
      <c r="F1288" s="66"/>
      <c r="G1288" s="61"/>
      <c r="H1288" s="61"/>
      <c r="I1288" s="48"/>
    </row>
    <row r="1289" spans="1:9" x14ac:dyDescent="0.2">
      <c r="A1289" s="61"/>
      <c r="B1289" s="49"/>
      <c r="C1289" s="61"/>
      <c r="D1289" s="66"/>
      <c r="E1289" s="66"/>
      <c r="F1289" s="66"/>
      <c r="G1289" s="61"/>
      <c r="H1289" s="61"/>
      <c r="I1289" s="48"/>
    </row>
    <row r="1290" spans="1:9" x14ac:dyDescent="0.2">
      <c r="A1290" s="61"/>
      <c r="B1290" s="49"/>
      <c r="C1290" s="61"/>
      <c r="D1290" s="66"/>
      <c r="E1290" s="66"/>
      <c r="F1290" s="66"/>
      <c r="G1290" s="61"/>
      <c r="H1290" s="61"/>
      <c r="I1290" s="48"/>
    </row>
    <row r="1291" spans="1:9" x14ac:dyDescent="0.2">
      <c r="A1291" s="61"/>
      <c r="B1291" s="49"/>
      <c r="C1291" s="61"/>
      <c r="D1291" s="66"/>
      <c r="E1291" s="66"/>
      <c r="F1291" s="66"/>
      <c r="G1291" s="61"/>
      <c r="H1291" s="61"/>
      <c r="I1291" s="48"/>
    </row>
    <row r="1292" spans="1:9" x14ac:dyDescent="0.2">
      <c r="A1292" s="61"/>
      <c r="B1292" s="49"/>
      <c r="C1292" s="61"/>
      <c r="D1292" s="66"/>
      <c r="E1292" s="66"/>
      <c r="F1292" s="66"/>
      <c r="G1292" s="61"/>
      <c r="H1292" s="61"/>
      <c r="I1292" s="48"/>
    </row>
    <row r="1293" spans="1:9" x14ac:dyDescent="0.2">
      <c r="A1293" s="61"/>
      <c r="B1293" s="49"/>
      <c r="C1293" s="61"/>
      <c r="D1293" s="66"/>
      <c r="E1293" s="66"/>
      <c r="F1293" s="66"/>
      <c r="G1293" s="61"/>
      <c r="H1293" s="61"/>
      <c r="I1293" s="48"/>
    </row>
    <row r="1294" spans="1:9" x14ac:dyDescent="0.2">
      <c r="A1294" s="61"/>
      <c r="B1294" s="49"/>
      <c r="C1294" s="61"/>
      <c r="D1294" s="66"/>
      <c r="E1294" s="66"/>
      <c r="F1294" s="66"/>
      <c r="G1294" s="61"/>
      <c r="H1294" s="61"/>
      <c r="I1294" s="48"/>
    </row>
    <row r="1295" spans="1:9" x14ac:dyDescent="0.2">
      <c r="A1295" s="61"/>
      <c r="B1295" s="49"/>
      <c r="C1295" s="61"/>
      <c r="D1295" s="66"/>
      <c r="E1295" s="66"/>
      <c r="F1295" s="66"/>
      <c r="G1295" s="61"/>
      <c r="H1295" s="61"/>
      <c r="I1295" s="48"/>
    </row>
    <row r="1296" spans="1:9" x14ac:dyDescent="0.2">
      <c r="A1296" s="61"/>
      <c r="B1296" s="49"/>
      <c r="C1296" s="61"/>
      <c r="D1296" s="66"/>
      <c r="E1296" s="66"/>
      <c r="F1296" s="66"/>
      <c r="G1296" s="61"/>
      <c r="H1296" s="61"/>
      <c r="I1296" s="48"/>
    </row>
    <row r="1297" spans="1:9" x14ac:dyDescent="0.2">
      <c r="A1297" s="61"/>
      <c r="B1297" s="49"/>
      <c r="C1297" s="61"/>
      <c r="D1297" s="66"/>
      <c r="E1297" s="66"/>
      <c r="F1297" s="66"/>
      <c r="G1297" s="61"/>
      <c r="H1297" s="61"/>
      <c r="I1297" s="48"/>
    </row>
    <row r="1298" spans="1:9" x14ac:dyDescent="0.2">
      <c r="A1298" s="61"/>
      <c r="B1298" s="49"/>
      <c r="C1298" s="61"/>
      <c r="D1298" s="66"/>
      <c r="E1298" s="66"/>
      <c r="F1298" s="66"/>
      <c r="G1298" s="61"/>
      <c r="H1298" s="61"/>
      <c r="I1298" s="48"/>
    </row>
    <row r="1299" spans="1:9" x14ac:dyDescent="0.2">
      <c r="A1299" s="61"/>
      <c r="B1299" s="49"/>
      <c r="C1299" s="61"/>
      <c r="D1299" s="66"/>
      <c r="E1299" s="66"/>
      <c r="F1299" s="66"/>
      <c r="G1299" s="61"/>
      <c r="H1299" s="61"/>
      <c r="I1299" s="48"/>
    </row>
    <row r="1300" spans="1:9" x14ac:dyDescent="0.2">
      <c r="A1300" s="61"/>
      <c r="B1300" s="49"/>
      <c r="C1300" s="61"/>
      <c r="D1300" s="66"/>
      <c r="E1300" s="66"/>
      <c r="F1300" s="66"/>
      <c r="G1300" s="61"/>
      <c r="H1300" s="61"/>
      <c r="I1300" s="48"/>
    </row>
    <row r="1301" spans="1:9" x14ac:dyDescent="0.2">
      <c r="A1301" s="61"/>
      <c r="B1301" s="49"/>
      <c r="C1301" s="61"/>
      <c r="D1301" s="66"/>
      <c r="E1301" s="66"/>
      <c r="F1301" s="66"/>
      <c r="G1301" s="61"/>
      <c r="H1301" s="61"/>
      <c r="I1301" s="48"/>
    </row>
    <row r="1302" spans="1:9" x14ac:dyDescent="0.2">
      <c r="A1302" s="61"/>
      <c r="B1302" s="49"/>
      <c r="C1302" s="61"/>
      <c r="D1302" s="66"/>
      <c r="E1302" s="66"/>
      <c r="F1302" s="66"/>
      <c r="G1302" s="61"/>
      <c r="H1302" s="61"/>
      <c r="I1302" s="48"/>
    </row>
    <row r="1303" spans="1:9" x14ac:dyDescent="0.2">
      <c r="A1303" s="61"/>
      <c r="B1303" s="49"/>
      <c r="C1303" s="61"/>
      <c r="D1303" s="66"/>
      <c r="E1303" s="66"/>
      <c r="F1303" s="66"/>
      <c r="G1303" s="61"/>
      <c r="H1303" s="61"/>
      <c r="I1303" s="48"/>
    </row>
    <row r="1304" spans="1:9" x14ac:dyDescent="0.2">
      <c r="A1304" s="61"/>
      <c r="B1304" s="49"/>
      <c r="C1304" s="61"/>
      <c r="D1304" s="66"/>
      <c r="E1304" s="66"/>
      <c r="F1304" s="66"/>
      <c r="G1304" s="61"/>
      <c r="H1304" s="61"/>
      <c r="I1304" s="48"/>
    </row>
    <row r="1305" spans="1:9" x14ac:dyDescent="0.2">
      <c r="A1305" s="61"/>
      <c r="B1305" s="49"/>
      <c r="C1305" s="61"/>
      <c r="D1305" s="66"/>
      <c r="E1305" s="66"/>
      <c r="F1305" s="66"/>
      <c r="G1305" s="61"/>
      <c r="H1305" s="61"/>
      <c r="I1305" s="48"/>
    </row>
    <row r="1306" spans="1:9" x14ac:dyDescent="0.2">
      <c r="A1306" s="61"/>
      <c r="B1306" s="49"/>
      <c r="C1306" s="61"/>
      <c r="D1306" s="66"/>
      <c r="E1306" s="66"/>
      <c r="F1306" s="66"/>
      <c r="G1306" s="61"/>
      <c r="H1306" s="61"/>
      <c r="I1306" s="48"/>
    </row>
    <row r="1307" spans="1:9" x14ac:dyDescent="0.2">
      <c r="A1307" s="61"/>
      <c r="B1307" s="49"/>
      <c r="C1307" s="61"/>
      <c r="D1307" s="66"/>
      <c r="E1307" s="66"/>
      <c r="F1307" s="66"/>
      <c r="G1307" s="61"/>
      <c r="H1307" s="61"/>
      <c r="I1307" s="48"/>
    </row>
    <row r="1308" spans="1:9" x14ac:dyDescent="0.2">
      <c r="A1308" s="61"/>
      <c r="B1308" s="49"/>
      <c r="C1308" s="61"/>
      <c r="D1308" s="66"/>
      <c r="E1308" s="66"/>
      <c r="F1308" s="66"/>
      <c r="G1308" s="61"/>
      <c r="H1308" s="61"/>
      <c r="I1308" s="48"/>
    </row>
    <row r="1309" spans="1:9" x14ac:dyDescent="0.2">
      <c r="A1309" s="61"/>
      <c r="B1309" s="49"/>
      <c r="C1309" s="61"/>
      <c r="D1309" s="66"/>
      <c r="E1309" s="66"/>
      <c r="F1309" s="66"/>
      <c r="G1309" s="61"/>
      <c r="H1309" s="61"/>
      <c r="I1309" s="48"/>
    </row>
    <row r="1310" spans="1:9" x14ac:dyDescent="0.2">
      <c r="A1310" s="61"/>
      <c r="B1310" s="49"/>
      <c r="C1310" s="61"/>
      <c r="D1310" s="66"/>
      <c r="E1310" s="66"/>
      <c r="F1310" s="66"/>
      <c r="G1310" s="61"/>
      <c r="H1310" s="61"/>
      <c r="I1310" s="48"/>
    </row>
    <row r="1311" spans="1:9" x14ac:dyDescent="0.2">
      <c r="A1311" s="61"/>
      <c r="B1311" s="49"/>
      <c r="C1311" s="66"/>
      <c r="D1311" s="66"/>
      <c r="E1311" s="61"/>
      <c r="F1311" s="66"/>
      <c r="G1311" s="61"/>
      <c r="H1311" s="61"/>
      <c r="I1311" s="48"/>
    </row>
    <row r="1312" spans="1:9" x14ac:dyDescent="0.2">
      <c r="A1312" s="61"/>
      <c r="B1312" s="49"/>
      <c r="C1312" s="61"/>
      <c r="D1312" s="66"/>
      <c r="E1312" s="61"/>
      <c r="F1312" s="66"/>
      <c r="G1312" s="61"/>
      <c r="H1312" s="61"/>
      <c r="I1312" s="48"/>
    </row>
    <row r="1313" spans="1:9" x14ac:dyDescent="0.2">
      <c r="A1313" s="61"/>
      <c r="B1313" s="49"/>
      <c r="C1313" s="61"/>
      <c r="D1313" s="66"/>
      <c r="E1313" s="61"/>
      <c r="F1313" s="66"/>
      <c r="G1313" s="61"/>
      <c r="H1313" s="61"/>
      <c r="I1313" s="48"/>
    </row>
    <row r="1314" spans="1:9" x14ac:dyDescent="0.2">
      <c r="A1314" s="61"/>
      <c r="B1314" s="49"/>
      <c r="C1314" s="61"/>
      <c r="D1314" s="66"/>
      <c r="E1314" s="61"/>
      <c r="F1314" s="66"/>
      <c r="G1314" s="61"/>
      <c r="H1314" s="61"/>
      <c r="I1314" s="48"/>
    </row>
    <row r="1315" spans="1:9" x14ac:dyDescent="0.2">
      <c r="A1315" s="61"/>
      <c r="B1315" s="49"/>
      <c r="C1315" s="61"/>
      <c r="D1315" s="66"/>
      <c r="E1315" s="61"/>
      <c r="F1315" s="66"/>
      <c r="G1315" s="61"/>
      <c r="H1315" s="61"/>
      <c r="I1315" s="48"/>
    </row>
    <row r="1316" spans="1:9" x14ac:dyDescent="0.2">
      <c r="A1316" s="61"/>
      <c r="B1316" s="49"/>
      <c r="C1316" s="61"/>
      <c r="D1316" s="66"/>
      <c r="E1316" s="61"/>
      <c r="F1316" s="66"/>
      <c r="G1316" s="61"/>
      <c r="H1316" s="61"/>
      <c r="I1316" s="48"/>
    </row>
    <row r="1317" spans="1:9" x14ac:dyDescent="0.2">
      <c r="A1317" s="61"/>
      <c r="B1317" s="49"/>
      <c r="C1317" s="61"/>
      <c r="D1317" s="66"/>
      <c r="E1317" s="61"/>
      <c r="F1317" s="66"/>
      <c r="G1317" s="61"/>
      <c r="H1317" s="61"/>
      <c r="I1317" s="48"/>
    </row>
    <row r="1318" spans="1:9" x14ac:dyDescent="0.2">
      <c r="A1318" s="61"/>
      <c r="B1318" s="49"/>
      <c r="C1318" s="61"/>
      <c r="D1318" s="66"/>
      <c r="E1318" s="61"/>
      <c r="F1318" s="66"/>
      <c r="G1318" s="61"/>
      <c r="H1318" s="61"/>
      <c r="I1318" s="48"/>
    </row>
    <row r="1319" spans="1:9" x14ac:dyDescent="0.2">
      <c r="A1319" s="61"/>
      <c r="B1319" s="49"/>
      <c r="C1319" s="61"/>
      <c r="D1319" s="66"/>
      <c r="E1319" s="61"/>
      <c r="F1319" s="66"/>
      <c r="G1319" s="61"/>
      <c r="H1319" s="61"/>
      <c r="I1319" s="48"/>
    </row>
    <row r="1320" spans="1:9" x14ac:dyDescent="0.2">
      <c r="A1320" s="61"/>
      <c r="B1320" s="49"/>
      <c r="C1320" s="61"/>
      <c r="D1320" s="66"/>
      <c r="E1320" s="61"/>
      <c r="F1320" s="66"/>
      <c r="G1320" s="61"/>
      <c r="H1320" s="61"/>
      <c r="I1320" s="48"/>
    </row>
    <row r="1321" spans="1:9" x14ac:dyDescent="0.2">
      <c r="A1321" s="61"/>
      <c r="B1321" s="49"/>
      <c r="C1321" s="61"/>
      <c r="D1321" s="66"/>
      <c r="E1321" s="61"/>
      <c r="F1321" s="66"/>
      <c r="G1321" s="61"/>
      <c r="H1321" s="61"/>
      <c r="I1321" s="48"/>
    </row>
    <row r="1322" spans="1:9" x14ac:dyDescent="0.2">
      <c r="A1322" s="61"/>
      <c r="B1322" s="49"/>
      <c r="C1322" s="61"/>
      <c r="D1322" s="66"/>
      <c r="E1322" s="61"/>
      <c r="F1322" s="66"/>
      <c r="G1322" s="61"/>
      <c r="H1322" s="61"/>
      <c r="I1322" s="48"/>
    </row>
    <row r="1323" spans="1:9" x14ac:dyDescent="0.2">
      <c r="A1323" s="61"/>
      <c r="B1323" s="49"/>
      <c r="C1323" s="66"/>
      <c r="D1323" s="66"/>
      <c r="E1323" s="61"/>
      <c r="F1323" s="66"/>
      <c r="G1323" s="61"/>
      <c r="H1323" s="61"/>
      <c r="I1323" s="48"/>
    </row>
    <row r="1324" spans="1:9" x14ac:dyDescent="0.2">
      <c r="A1324" s="61"/>
      <c r="B1324" s="49"/>
      <c r="C1324" s="66"/>
      <c r="D1324" s="66"/>
      <c r="E1324" s="61"/>
      <c r="F1324" s="66"/>
      <c r="G1324" s="61"/>
      <c r="H1324" s="61"/>
      <c r="I1324" s="48"/>
    </row>
    <row r="1325" spans="1:9" x14ac:dyDescent="0.2">
      <c r="A1325" s="61"/>
      <c r="B1325" s="49"/>
      <c r="C1325" s="66"/>
      <c r="D1325" s="66"/>
      <c r="E1325" s="61"/>
      <c r="F1325" s="66"/>
      <c r="G1325" s="61"/>
      <c r="H1325" s="61"/>
      <c r="I1325" s="48"/>
    </row>
    <row r="1326" spans="1:9" x14ac:dyDescent="0.2">
      <c r="A1326" s="61"/>
      <c r="B1326" s="49"/>
      <c r="C1326" s="66"/>
      <c r="D1326" s="66"/>
      <c r="E1326" s="61"/>
      <c r="F1326" s="66"/>
      <c r="G1326" s="61"/>
      <c r="H1326" s="61"/>
      <c r="I1326" s="48"/>
    </row>
    <row r="1327" spans="1:9" x14ac:dyDescent="0.2">
      <c r="A1327" s="61"/>
      <c r="B1327" s="49"/>
      <c r="C1327" s="66"/>
      <c r="D1327" s="66"/>
      <c r="E1327" s="61"/>
      <c r="F1327" s="66"/>
      <c r="G1327" s="61"/>
      <c r="H1327" s="61"/>
      <c r="I1327" s="48"/>
    </row>
    <row r="1328" spans="1:9" x14ac:dyDescent="0.2">
      <c r="A1328" s="61"/>
      <c r="B1328" s="49"/>
      <c r="C1328" s="66"/>
      <c r="D1328" s="66"/>
      <c r="E1328" s="61"/>
      <c r="F1328" s="66"/>
      <c r="G1328" s="61"/>
      <c r="H1328" s="61"/>
      <c r="I1328" s="48"/>
    </row>
    <row r="1329" spans="1:9" x14ac:dyDescent="0.2">
      <c r="A1329" s="61"/>
      <c r="B1329" s="49"/>
      <c r="C1329" s="66"/>
      <c r="D1329" s="66"/>
      <c r="E1329" s="61"/>
      <c r="F1329" s="66"/>
      <c r="G1329" s="61"/>
      <c r="H1329" s="61"/>
      <c r="I1329" s="48"/>
    </row>
    <row r="1330" spans="1:9" x14ac:dyDescent="0.2">
      <c r="A1330" s="61"/>
      <c r="B1330" s="49"/>
      <c r="C1330" s="66"/>
      <c r="D1330" s="66"/>
      <c r="E1330" s="61"/>
      <c r="F1330" s="66"/>
      <c r="G1330" s="61"/>
      <c r="H1330" s="61"/>
      <c r="I1330" s="48"/>
    </row>
    <row r="1331" spans="1:9" x14ac:dyDescent="0.2">
      <c r="A1331" s="61"/>
      <c r="B1331" s="49"/>
      <c r="C1331" s="66"/>
      <c r="D1331" s="66"/>
      <c r="E1331" s="61"/>
      <c r="F1331" s="66"/>
      <c r="G1331" s="61"/>
      <c r="H1331" s="61"/>
      <c r="I1331" s="48"/>
    </row>
    <row r="1332" spans="1:9" x14ac:dyDescent="0.2">
      <c r="A1332" s="61"/>
      <c r="B1332" s="49"/>
      <c r="C1332" s="66"/>
      <c r="D1332" s="66"/>
      <c r="E1332" s="61"/>
      <c r="F1332" s="66"/>
      <c r="G1332" s="61"/>
      <c r="H1332" s="61"/>
      <c r="I1332" s="48"/>
    </row>
    <row r="1333" spans="1:9" x14ac:dyDescent="0.2">
      <c r="A1333" s="61"/>
      <c r="B1333" s="49"/>
      <c r="C1333" s="66"/>
      <c r="D1333" s="66"/>
      <c r="E1333" s="61"/>
      <c r="F1333" s="66"/>
      <c r="G1333" s="61"/>
      <c r="H1333" s="61"/>
      <c r="I1333" s="48"/>
    </row>
    <row r="1334" spans="1:9" x14ac:dyDescent="0.2">
      <c r="A1334" s="61"/>
      <c r="B1334" s="49"/>
      <c r="C1334" s="66"/>
      <c r="D1334" s="66"/>
      <c r="E1334" s="61"/>
      <c r="F1334" s="66"/>
      <c r="G1334" s="61"/>
      <c r="H1334" s="61"/>
      <c r="I1334" s="48"/>
    </row>
    <row r="1335" spans="1:9" x14ac:dyDescent="0.2">
      <c r="A1335" s="61"/>
      <c r="B1335" s="49"/>
      <c r="C1335" s="66"/>
      <c r="D1335" s="66"/>
      <c r="E1335" s="61"/>
      <c r="F1335" s="66"/>
      <c r="G1335" s="61"/>
      <c r="H1335" s="61"/>
      <c r="I1335" s="48"/>
    </row>
    <row r="1336" spans="1:9" x14ac:dyDescent="0.2">
      <c r="A1336" s="61"/>
      <c r="B1336" s="49"/>
      <c r="C1336" s="66"/>
      <c r="D1336" s="66"/>
      <c r="E1336" s="61"/>
      <c r="F1336" s="66"/>
      <c r="G1336" s="61"/>
      <c r="H1336" s="61"/>
      <c r="I1336" s="48"/>
    </row>
    <row r="1337" spans="1:9" x14ac:dyDescent="0.2">
      <c r="A1337" s="61"/>
      <c r="B1337" s="49"/>
      <c r="C1337" s="66"/>
      <c r="D1337" s="66"/>
      <c r="E1337" s="61"/>
      <c r="F1337" s="66"/>
      <c r="G1337" s="61"/>
      <c r="H1337" s="61"/>
      <c r="I1337" s="48"/>
    </row>
    <row r="1338" spans="1:9" x14ac:dyDescent="0.2">
      <c r="A1338" s="61"/>
      <c r="B1338" s="49"/>
      <c r="C1338" s="66"/>
      <c r="D1338" s="66"/>
      <c r="E1338" s="61"/>
      <c r="F1338" s="66"/>
      <c r="G1338" s="61"/>
      <c r="H1338" s="61"/>
      <c r="I1338" s="48"/>
    </row>
    <row r="1339" spans="1:9" x14ac:dyDescent="0.2">
      <c r="A1339" s="61"/>
      <c r="B1339" s="49"/>
      <c r="C1339" s="66"/>
      <c r="D1339" s="66"/>
      <c r="E1339" s="61"/>
      <c r="F1339" s="66"/>
      <c r="G1339" s="61"/>
      <c r="H1339" s="61"/>
      <c r="I1339" s="48"/>
    </row>
    <row r="1340" spans="1:9" x14ac:dyDescent="0.2">
      <c r="A1340" s="61"/>
      <c r="B1340" s="49"/>
      <c r="C1340" s="66"/>
      <c r="D1340" s="66"/>
      <c r="E1340" s="61"/>
      <c r="F1340" s="66"/>
      <c r="G1340" s="61"/>
      <c r="H1340" s="61"/>
      <c r="I1340" s="48"/>
    </row>
    <row r="1341" spans="1:9" x14ac:dyDescent="0.2">
      <c r="A1341" s="61"/>
      <c r="B1341" s="49"/>
      <c r="C1341" s="66"/>
      <c r="D1341" s="66"/>
      <c r="E1341" s="61"/>
      <c r="F1341" s="66"/>
      <c r="G1341" s="61"/>
      <c r="H1341" s="61"/>
      <c r="I1341" s="48"/>
    </row>
    <row r="1342" spans="1:9" x14ac:dyDescent="0.2">
      <c r="A1342" s="61"/>
      <c r="B1342" s="49"/>
      <c r="C1342" s="66"/>
      <c r="D1342" s="66"/>
      <c r="E1342" s="61"/>
      <c r="F1342" s="66"/>
      <c r="G1342" s="61"/>
      <c r="H1342" s="61"/>
      <c r="I1342" s="48"/>
    </row>
    <row r="1343" spans="1:9" x14ac:dyDescent="0.2">
      <c r="A1343" s="61"/>
      <c r="B1343" s="49"/>
      <c r="C1343" s="66"/>
      <c r="D1343" s="66"/>
      <c r="E1343" s="61"/>
      <c r="F1343" s="66"/>
      <c r="G1343" s="61"/>
      <c r="H1343" s="61"/>
      <c r="I1343" s="48"/>
    </row>
    <row r="1344" spans="1:9" x14ac:dyDescent="0.2">
      <c r="A1344" s="61"/>
      <c r="B1344" s="49"/>
      <c r="C1344" s="66"/>
      <c r="D1344" s="66"/>
      <c r="E1344" s="61"/>
      <c r="F1344" s="66"/>
      <c r="G1344" s="61"/>
      <c r="H1344" s="61"/>
      <c r="I1344" s="48"/>
    </row>
    <row r="1345" spans="1:9" x14ac:dyDescent="0.2">
      <c r="A1345" s="61"/>
      <c r="B1345" s="49"/>
      <c r="C1345" s="66"/>
      <c r="D1345" s="66"/>
      <c r="E1345" s="61"/>
      <c r="F1345" s="66"/>
      <c r="G1345" s="61"/>
      <c r="H1345" s="61"/>
      <c r="I1345" s="48"/>
    </row>
    <row r="1346" spans="1:9" x14ac:dyDescent="0.2">
      <c r="A1346" s="61"/>
      <c r="B1346" s="49"/>
      <c r="C1346" s="66"/>
      <c r="D1346" s="66"/>
      <c r="E1346" s="61"/>
      <c r="F1346" s="66"/>
      <c r="G1346" s="61"/>
      <c r="H1346" s="61"/>
      <c r="I1346" s="48"/>
    </row>
    <row r="1347" spans="1:9" x14ac:dyDescent="0.2">
      <c r="A1347" s="61"/>
      <c r="B1347" s="49"/>
      <c r="C1347" s="66"/>
      <c r="D1347" s="66"/>
      <c r="E1347" s="61"/>
      <c r="F1347" s="66"/>
      <c r="G1347" s="61"/>
      <c r="H1347" s="61"/>
      <c r="I1347" s="48"/>
    </row>
    <row r="1348" spans="1:9" x14ac:dyDescent="0.2">
      <c r="A1348" s="61"/>
      <c r="B1348" s="49"/>
      <c r="C1348" s="66"/>
      <c r="D1348" s="66"/>
      <c r="E1348" s="61"/>
      <c r="F1348" s="66"/>
      <c r="G1348" s="61"/>
      <c r="H1348" s="61"/>
      <c r="I1348" s="48"/>
    </row>
    <row r="1349" spans="1:9" x14ac:dyDescent="0.2">
      <c r="A1349" s="61"/>
      <c r="B1349" s="49"/>
      <c r="C1349" s="66"/>
      <c r="D1349" s="66"/>
      <c r="E1349" s="61"/>
      <c r="F1349" s="66"/>
      <c r="G1349" s="61"/>
      <c r="H1349" s="61"/>
      <c r="I1349" s="48"/>
    </row>
    <row r="1350" spans="1:9" x14ac:dyDescent="0.2">
      <c r="A1350" s="61"/>
      <c r="B1350" s="49"/>
      <c r="C1350" s="66"/>
      <c r="D1350" s="66"/>
      <c r="E1350" s="61"/>
      <c r="F1350" s="66"/>
      <c r="G1350" s="61"/>
      <c r="H1350" s="61"/>
      <c r="I1350" s="48"/>
    </row>
    <row r="1351" spans="1:9" x14ac:dyDescent="0.2">
      <c r="A1351" s="61"/>
      <c r="B1351" s="49"/>
      <c r="C1351" s="66"/>
      <c r="D1351" s="66"/>
      <c r="E1351" s="61"/>
      <c r="F1351" s="66"/>
      <c r="G1351" s="61"/>
      <c r="H1351" s="61"/>
      <c r="I1351" s="48"/>
    </row>
    <row r="1352" spans="1:9" x14ac:dyDescent="0.2">
      <c r="A1352" s="61"/>
      <c r="B1352" s="49"/>
      <c r="C1352" s="66"/>
      <c r="D1352" s="66"/>
      <c r="E1352" s="61"/>
      <c r="F1352" s="66"/>
      <c r="G1352" s="61"/>
      <c r="H1352" s="61"/>
      <c r="I1352" s="48"/>
    </row>
    <row r="1353" spans="1:9" x14ac:dyDescent="0.2">
      <c r="A1353" s="61"/>
      <c r="B1353" s="49"/>
      <c r="C1353" s="66"/>
      <c r="D1353" s="66"/>
      <c r="E1353" s="61"/>
      <c r="F1353" s="66"/>
      <c r="G1353" s="61"/>
      <c r="H1353" s="61"/>
      <c r="I1353" s="48"/>
    </row>
    <row r="1354" spans="1:9" x14ac:dyDescent="0.2">
      <c r="A1354" s="61"/>
      <c r="B1354" s="49"/>
      <c r="C1354" s="66"/>
      <c r="D1354" s="66"/>
      <c r="E1354" s="61"/>
      <c r="F1354" s="66"/>
      <c r="G1354" s="61"/>
      <c r="H1354" s="61"/>
      <c r="I1354" s="48"/>
    </row>
    <row r="1355" spans="1:9" x14ac:dyDescent="0.2">
      <c r="A1355" s="61"/>
      <c r="B1355" s="49"/>
      <c r="C1355" s="66"/>
      <c r="D1355" s="66"/>
      <c r="E1355" s="61"/>
      <c r="F1355" s="66"/>
      <c r="G1355" s="61"/>
      <c r="H1355" s="61"/>
      <c r="I1355" s="48"/>
    </row>
    <row r="1356" spans="1:9" x14ac:dyDescent="0.2">
      <c r="A1356" s="61"/>
      <c r="B1356" s="49"/>
      <c r="C1356" s="66"/>
      <c r="D1356" s="66"/>
      <c r="E1356" s="61"/>
      <c r="F1356" s="66"/>
      <c r="G1356" s="61"/>
      <c r="H1356" s="61"/>
      <c r="I1356" s="48"/>
    </row>
    <row r="1357" spans="1:9" x14ac:dyDescent="0.2">
      <c r="A1357" s="61"/>
      <c r="B1357" s="49"/>
      <c r="C1357" s="66"/>
      <c r="D1357" s="66"/>
      <c r="E1357" s="61"/>
      <c r="F1357" s="66"/>
      <c r="G1357" s="61"/>
      <c r="H1357" s="61"/>
      <c r="I1357" s="48"/>
    </row>
    <row r="1358" spans="1:9" x14ac:dyDescent="0.2">
      <c r="A1358" s="61"/>
      <c r="B1358" s="49"/>
      <c r="C1358" s="66"/>
      <c r="D1358" s="66"/>
      <c r="E1358" s="61"/>
      <c r="F1358" s="66"/>
      <c r="G1358" s="61"/>
      <c r="H1358" s="61"/>
      <c r="I1358" s="48"/>
    </row>
    <row r="1359" spans="1:9" x14ac:dyDescent="0.2">
      <c r="A1359" s="61"/>
      <c r="B1359" s="49"/>
      <c r="C1359" s="66"/>
      <c r="D1359" s="66"/>
      <c r="E1359" s="61"/>
      <c r="F1359" s="66"/>
      <c r="G1359" s="61"/>
      <c r="H1359" s="61"/>
      <c r="I1359" s="48"/>
    </row>
    <row r="1360" spans="1:9" x14ac:dyDescent="0.2">
      <c r="A1360" s="61"/>
      <c r="B1360" s="49"/>
      <c r="C1360" s="66"/>
      <c r="D1360" s="66"/>
      <c r="E1360" s="61"/>
      <c r="F1360" s="66"/>
      <c r="G1360" s="61"/>
      <c r="H1360" s="61"/>
      <c r="I1360" s="48"/>
    </row>
    <row r="1361" spans="1:9" x14ac:dyDescent="0.2">
      <c r="A1361" s="61"/>
      <c r="B1361" s="49"/>
      <c r="C1361" s="66"/>
      <c r="D1361" s="66"/>
      <c r="E1361" s="61"/>
      <c r="F1361" s="66"/>
      <c r="G1361" s="61"/>
      <c r="H1361" s="61"/>
      <c r="I1361" s="48"/>
    </row>
    <row r="1362" spans="1:9" x14ac:dyDescent="0.2">
      <c r="A1362" s="61"/>
      <c r="B1362" s="49"/>
      <c r="C1362" s="66"/>
      <c r="D1362" s="66"/>
      <c r="E1362" s="61"/>
      <c r="F1362" s="66"/>
      <c r="G1362" s="61"/>
      <c r="H1362" s="61"/>
      <c r="I1362" s="48"/>
    </row>
    <row r="1363" spans="1:9" x14ac:dyDescent="0.2">
      <c r="A1363" s="61"/>
      <c r="B1363" s="49"/>
      <c r="C1363" s="66"/>
      <c r="D1363" s="66"/>
      <c r="E1363" s="61"/>
      <c r="F1363" s="66"/>
      <c r="G1363" s="61"/>
      <c r="H1363" s="61"/>
      <c r="I1363" s="48"/>
    </row>
    <row r="1364" spans="1:9" x14ac:dyDescent="0.2">
      <c r="A1364" s="61"/>
      <c r="B1364" s="49"/>
      <c r="C1364" s="66"/>
      <c r="D1364" s="66"/>
      <c r="E1364" s="61"/>
      <c r="F1364" s="66"/>
      <c r="G1364" s="61"/>
      <c r="H1364" s="61"/>
      <c r="I1364" s="48"/>
    </row>
    <row r="1365" spans="1:9" x14ac:dyDescent="0.2">
      <c r="A1365" s="61"/>
      <c r="B1365" s="49"/>
      <c r="C1365" s="66"/>
      <c r="D1365" s="66"/>
      <c r="E1365" s="61"/>
      <c r="F1365" s="66"/>
      <c r="G1365" s="61"/>
      <c r="H1365" s="61"/>
      <c r="I1365" s="48"/>
    </row>
    <row r="1366" spans="1:9" x14ac:dyDescent="0.2">
      <c r="A1366" s="61"/>
      <c r="B1366" s="49"/>
      <c r="C1366" s="66"/>
      <c r="D1366" s="66"/>
      <c r="E1366" s="61"/>
      <c r="F1366" s="66"/>
      <c r="G1366" s="61"/>
      <c r="H1366" s="61"/>
      <c r="I1366" s="48"/>
    </row>
    <row r="1367" spans="1:9" x14ac:dyDescent="0.2">
      <c r="A1367" s="61"/>
      <c r="B1367" s="49"/>
      <c r="C1367" s="66"/>
      <c r="D1367" s="66"/>
      <c r="E1367" s="61"/>
      <c r="F1367" s="66"/>
      <c r="G1367" s="61"/>
      <c r="H1367" s="61"/>
      <c r="I1367" s="48"/>
    </row>
    <row r="1368" spans="1:9" x14ac:dyDescent="0.2">
      <c r="A1368" s="61"/>
      <c r="B1368" s="49"/>
      <c r="C1368" s="66"/>
      <c r="D1368" s="66"/>
      <c r="E1368" s="61"/>
      <c r="F1368" s="66"/>
      <c r="G1368" s="61"/>
      <c r="H1368" s="61"/>
      <c r="I1368" s="48"/>
    </row>
    <row r="1369" spans="1:9" x14ac:dyDescent="0.2">
      <c r="A1369" s="61"/>
      <c r="B1369" s="49"/>
      <c r="C1369" s="66"/>
      <c r="D1369" s="66"/>
      <c r="E1369" s="61"/>
      <c r="F1369" s="66"/>
      <c r="G1369" s="61"/>
      <c r="H1369" s="61"/>
      <c r="I1369" s="48"/>
    </row>
    <row r="1370" spans="1:9" x14ac:dyDescent="0.2">
      <c r="A1370" s="61"/>
      <c r="B1370" s="49"/>
      <c r="C1370" s="66"/>
      <c r="D1370" s="66"/>
      <c r="E1370" s="61"/>
      <c r="F1370" s="66"/>
      <c r="G1370" s="61"/>
      <c r="H1370" s="61"/>
      <c r="I1370" s="48"/>
    </row>
    <row r="1371" spans="1:9" x14ac:dyDescent="0.2">
      <c r="A1371" s="61"/>
      <c r="B1371" s="49"/>
      <c r="C1371" s="61"/>
      <c r="D1371" s="61"/>
      <c r="E1371" s="61"/>
      <c r="F1371" s="66"/>
      <c r="G1371" s="61"/>
      <c r="H1371" s="61"/>
      <c r="I1371" s="48"/>
    </row>
    <row r="1372" spans="1:9" x14ac:dyDescent="0.2">
      <c r="A1372" s="61"/>
      <c r="B1372" s="49"/>
      <c r="C1372" s="61"/>
      <c r="D1372" s="61"/>
      <c r="E1372" s="61"/>
      <c r="F1372" s="66"/>
      <c r="G1372" s="61"/>
      <c r="H1372" s="61"/>
      <c r="I1372" s="48"/>
    </row>
    <row r="1373" spans="1:9" x14ac:dyDescent="0.2">
      <c r="A1373" s="61"/>
      <c r="B1373" s="49"/>
      <c r="C1373" s="61"/>
      <c r="D1373" s="61"/>
      <c r="E1373" s="61"/>
      <c r="F1373" s="66"/>
      <c r="G1373" s="61"/>
      <c r="H1373" s="61"/>
      <c r="I1373" s="48"/>
    </row>
    <row r="1374" spans="1:9" x14ac:dyDescent="0.2">
      <c r="A1374" s="61"/>
      <c r="B1374" s="49"/>
      <c r="C1374" s="61"/>
      <c r="D1374" s="61"/>
      <c r="E1374" s="61"/>
      <c r="F1374" s="66"/>
      <c r="G1374" s="61"/>
      <c r="H1374" s="61"/>
      <c r="I1374" s="48"/>
    </row>
    <row r="1375" spans="1:9" x14ac:dyDescent="0.2">
      <c r="A1375" s="61"/>
      <c r="B1375" s="49"/>
      <c r="C1375" s="61"/>
      <c r="D1375" s="61"/>
      <c r="E1375" s="61"/>
      <c r="F1375" s="66"/>
      <c r="G1375" s="61"/>
      <c r="H1375" s="61"/>
      <c r="I1375" s="48"/>
    </row>
    <row r="1376" spans="1:9" x14ac:dyDescent="0.2">
      <c r="A1376" s="61"/>
      <c r="B1376" s="49"/>
      <c r="C1376" s="61"/>
      <c r="D1376" s="61"/>
      <c r="E1376" s="61"/>
      <c r="F1376" s="66"/>
      <c r="G1376" s="61"/>
      <c r="H1376" s="61"/>
      <c r="I1376" s="48"/>
    </row>
    <row r="1377" spans="1:9" x14ac:dyDescent="0.2">
      <c r="A1377" s="61"/>
      <c r="B1377" s="49"/>
      <c r="C1377" s="61"/>
      <c r="D1377" s="61"/>
      <c r="E1377" s="61"/>
      <c r="F1377" s="66"/>
      <c r="G1377" s="61"/>
      <c r="H1377" s="61"/>
      <c r="I1377" s="48"/>
    </row>
    <row r="1378" spans="1:9" x14ac:dyDescent="0.2">
      <c r="A1378" s="61"/>
      <c r="B1378" s="49"/>
      <c r="C1378" s="61"/>
      <c r="D1378" s="61"/>
      <c r="E1378" s="61"/>
      <c r="F1378" s="66"/>
      <c r="G1378" s="61"/>
      <c r="H1378" s="61"/>
      <c r="I1378" s="48"/>
    </row>
    <row r="1379" spans="1:9" x14ac:dyDescent="0.2">
      <c r="A1379" s="61"/>
      <c r="B1379" s="49"/>
      <c r="C1379" s="61"/>
      <c r="D1379" s="61"/>
      <c r="E1379" s="61"/>
      <c r="F1379" s="66"/>
      <c r="G1379" s="61"/>
      <c r="H1379" s="61"/>
      <c r="I1379" s="48"/>
    </row>
    <row r="1380" spans="1:9" x14ac:dyDescent="0.2">
      <c r="A1380" s="61"/>
      <c r="B1380" s="49"/>
      <c r="C1380" s="61"/>
      <c r="D1380" s="61"/>
      <c r="E1380" s="61"/>
      <c r="F1380" s="66"/>
      <c r="G1380" s="61"/>
      <c r="H1380" s="61"/>
      <c r="I1380" s="48"/>
    </row>
    <row r="1381" spans="1:9" x14ac:dyDescent="0.2">
      <c r="A1381" s="61"/>
      <c r="B1381" s="49"/>
      <c r="C1381" s="61"/>
      <c r="D1381" s="61"/>
      <c r="E1381" s="61"/>
      <c r="F1381" s="66"/>
      <c r="G1381" s="61"/>
      <c r="H1381" s="61"/>
      <c r="I1381" s="48"/>
    </row>
    <row r="1382" spans="1:9" x14ac:dyDescent="0.2">
      <c r="A1382" s="61"/>
      <c r="B1382" s="49"/>
      <c r="C1382" s="61"/>
      <c r="D1382" s="61"/>
      <c r="E1382" s="61"/>
      <c r="F1382" s="66"/>
      <c r="G1382" s="61"/>
      <c r="H1382" s="61"/>
      <c r="I1382" s="48"/>
    </row>
    <row r="1383" spans="1:9" x14ac:dyDescent="0.2">
      <c r="A1383" s="61"/>
      <c r="B1383" s="49"/>
      <c r="C1383" s="61"/>
      <c r="D1383" s="61"/>
      <c r="E1383" s="61"/>
      <c r="F1383" s="66"/>
      <c r="G1383" s="61"/>
      <c r="H1383" s="61"/>
      <c r="I1383" s="48"/>
    </row>
    <row r="1384" spans="1:9" x14ac:dyDescent="0.2">
      <c r="A1384" s="61"/>
      <c r="B1384" s="49"/>
      <c r="C1384" s="61"/>
      <c r="D1384" s="61"/>
      <c r="E1384" s="61"/>
      <c r="F1384" s="66"/>
      <c r="G1384" s="61"/>
      <c r="H1384" s="61"/>
      <c r="I1384" s="48"/>
    </row>
    <row r="1385" spans="1:9" x14ac:dyDescent="0.2">
      <c r="A1385" s="61"/>
      <c r="B1385" s="49"/>
      <c r="C1385" s="61"/>
      <c r="D1385" s="61"/>
      <c r="E1385" s="61"/>
      <c r="F1385" s="66"/>
      <c r="G1385" s="61"/>
      <c r="H1385" s="61"/>
      <c r="I1385" s="48"/>
    </row>
    <row r="1386" spans="1:9" x14ac:dyDescent="0.2">
      <c r="A1386" s="61"/>
      <c r="B1386" s="49"/>
      <c r="C1386" s="61"/>
      <c r="D1386" s="61"/>
      <c r="E1386" s="61"/>
      <c r="F1386" s="66"/>
      <c r="G1386" s="61"/>
      <c r="H1386" s="61"/>
      <c r="I1386" s="48"/>
    </row>
    <row r="1387" spans="1:9" x14ac:dyDescent="0.2">
      <c r="A1387" s="61"/>
      <c r="B1387" s="49"/>
      <c r="C1387" s="61"/>
      <c r="D1387" s="61"/>
      <c r="E1387" s="61"/>
      <c r="F1387" s="66"/>
      <c r="G1387" s="61"/>
      <c r="H1387" s="61"/>
      <c r="I1387" s="48"/>
    </row>
    <row r="1388" spans="1:9" x14ac:dyDescent="0.2">
      <c r="A1388" s="61"/>
      <c r="B1388" s="49"/>
      <c r="C1388" s="61"/>
      <c r="D1388" s="61"/>
      <c r="E1388" s="61"/>
      <c r="F1388" s="66"/>
      <c r="G1388" s="61"/>
      <c r="H1388" s="61"/>
      <c r="I1388" s="48"/>
    </row>
    <row r="1389" spans="1:9" x14ac:dyDescent="0.2">
      <c r="A1389" s="61"/>
      <c r="B1389" s="49"/>
      <c r="C1389" s="61"/>
      <c r="D1389" s="61"/>
      <c r="E1389" s="61"/>
      <c r="F1389" s="66"/>
      <c r="G1389" s="61"/>
      <c r="H1389" s="61"/>
      <c r="I1389" s="48"/>
    </row>
    <row r="1390" spans="1:9" x14ac:dyDescent="0.2">
      <c r="A1390" s="61"/>
      <c r="B1390" s="49"/>
      <c r="C1390" s="61"/>
      <c r="D1390" s="61"/>
      <c r="E1390" s="61"/>
      <c r="F1390" s="66"/>
      <c r="G1390" s="61"/>
      <c r="H1390" s="61"/>
      <c r="I1390" s="48"/>
    </row>
    <row r="1391" spans="1:9" x14ac:dyDescent="0.2">
      <c r="A1391" s="61"/>
      <c r="B1391" s="49"/>
      <c r="C1391" s="61"/>
      <c r="D1391" s="61"/>
      <c r="E1391" s="61"/>
      <c r="F1391" s="66"/>
      <c r="G1391" s="61"/>
      <c r="H1391" s="61"/>
      <c r="I1391" s="48"/>
    </row>
    <row r="1392" spans="1:9" x14ac:dyDescent="0.2">
      <c r="A1392" s="61"/>
      <c r="B1392" s="49"/>
      <c r="C1392" s="61"/>
      <c r="D1392" s="61"/>
      <c r="E1392" s="61"/>
      <c r="F1392" s="66"/>
      <c r="G1392" s="61"/>
      <c r="H1392" s="61"/>
      <c r="I1392" s="48"/>
    </row>
    <row r="1393" spans="1:9" x14ac:dyDescent="0.2">
      <c r="A1393" s="61"/>
      <c r="B1393" s="49"/>
      <c r="C1393" s="61"/>
      <c r="D1393" s="61"/>
      <c r="E1393" s="61"/>
      <c r="F1393" s="66"/>
      <c r="G1393" s="61"/>
      <c r="H1393" s="61"/>
      <c r="I1393" s="48"/>
    </row>
    <row r="1394" spans="1:9" x14ac:dyDescent="0.2">
      <c r="A1394" s="61"/>
      <c r="B1394" s="49"/>
      <c r="C1394" s="61"/>
      <c r="D1394" s="61"/>
      <c r="E1394" s="61"/>
      <c r="F1394" s="66"/>
      <c r="G1394" s="61"/>
      <c r="H1394" s="61"/>
      <c r="I1394" s="48"/>
    </row>
    <row r="1395" spans="1:9" x14ac:dyDescent="0.2">
      <c r="A1395" s="61"/>
      <c r="B1395" s="49"/>
      <c r="C1395" s="61"/>
      <c r="D1395" s="61"/>
      <c r="E1395" s="61"/>
      <c r="F1395" s="66"/>
      <c r="G1395" s="61"/>
      <c r="H1395" s="61"/>
      <c r="I1395" s="48"/>
    </row>
    <row r="1396" spans="1:9" x14ac:dyDescent="0.2">
      <c r="A1396" s="61"/>
      <c r="B1396" s="49"/>
      <c r="C1396" s="61"/>
      <c r="D1396" s="61"/>
      <c r="E1396" s="61"/>
      <c r="F1396" s="66"/>
      <c r="G1396" s="61"/>
      <c r="H1396" s="61"/>
      <c r="I1396" s="48"/>
    </row>
    <row r="1397" spans="1:9" x14ac:dyDescent="0.2">
      <c r="A1397" s="61"/>
      <c r="B1397" s="49"/>
      <c r="C1397" s="61"/>
      <c r="D1397" s="61"/>
      <c r="E1397" s="61"/>
      <c r="F1397" s="66"/>
      <c r="G1397" s="61"/>
      <c r="H1397" s="61"/>
      <c r="I1397" s="48"/>
    </row>
    <row r="1398" spans="1:9" x14ac:dyDescent="0.2">
      <c r="A1398" s="61"/>
      <c r="B1398" s="49"/>
      <c r="C1398" s="61"/>
      <c r="D1398" s="61"/>
      <c r="E1398" s="61"/>
      <c r="F1398" s="66"/>
      <c r="G1398" s="61"/>
      <c r="H1398" s="61"/>
      <c r="I1398" s="48"/>
    </row>
    <row r="1399" spans="1:9" x14ac:dyDescent="0.2">
      <c r="A1399" s="61"/>
      <c r="B1399" s="49"/>
      <c r="C1399" s="61"/>
      <c r="D1399" s="61"/>
      <c r="E1399" s="61"/>
      <c r="F1399" s="66"/>
      <c r="G1399" s="61"/>
      <c r="H1399" s="61"/>
      <c r="I1399" s="48"/>
    </row>
    <row r="1400" spans="1:9" x14ac:dyDescent="0.2">
      <c r="A1400" s="61"/>
      <c r="B1400" s="49"/>
      <c r="C1400" s="61"/>
      <c r="D1400" s="61"/>
      <c r="E1400" s="61"/>
      <c r="F1400" s="66"/>
      <c r="G1400" s="61"/>
      <c r="H1400" s="61"/>
      <c r="I1400" s="48"/>
    </row>
    <row r="1401" spans="1:9" x14ac:dyDescent="0.2">
      <c r="A1401" s="61"/>
      <c r="B1401" s="49"/>
      <c r="C1401" s="61"/>
      <c r="D1401" s="61"/>
      <c r="E1401" s="61"/>
      <c r="F1401" s="66"/>
      <c r="G1401" s="61"/>
      <c r="H1401" s="61"/>
      <c r="I1401" s="48"/>
    </row>
    <row r="1402" spans="1:9" x14ac:dyDescent="0.2">
      <c r="A1402" s="61"/>
      <c r="B1402" s="49"/>
      <c r="C1402" s="61"/>
      <c r="D1402" s="61"/>
      <c r="E1402" s="61"/>
      <c r="F1402" s="66"/>
      <c r="G1402" s="61"/>
      <c r="H1402" s="61"/>
      <c r="I1402" s="48"/>
    </row>
    <row r="1403" spans="1:9" x14ac:dyDescent="0.2">
      <c r="A1403" s="61"/>
      <c r="B1403" s="49"/>
      <c r="C1403" s="61"/>
      <c r="D1403" s="61"/>
      <c r="E1403" s="61"/>
      <c r="F1403" s="66"/>
      <c r="G1403" s="61"/>
      <c r="H1403" s="61"/>
      <c r="I1403" s="48"/>
    </row>
    <row r="1404" spans="1:9" x14ac:dyDescent="0.2">
      <c r="A1404" s="61"/>
      <c r="B1404" s="49"/>
      <c r="C1404" s="61"/>
      <c r="D1404" s="61"/>
      <c r="E1404" s="61"/>
      <c r="F1404" s="66"/>
      <c r="G1404" s="61"/>
      <c r="H1404" s="61"/>
      <c r="I1404" s="48"/>
    </row>
    <row r="1405" spans="1:9" x14ac:dyDescent="0.2">
      <c r="A1405" s="61"/>
      <c r="B1405" s="49"/>
      <c r="C1405" s="61"/>
      <c r="D1405" s="61"/>
      <c r="E1405" s="61"/>
      <c r="F1405" s="66"/>
      <c r="G1405" s="61"/>
      <c r="H1405" s="61"/>
      <c r="I1405" s="48"/>
    </row>
    <row r="1406" spans="1:9" x14ac:dyDescent="0.2">
      <c r="A1406" s="61"/>
      <c r="B1406" s="49"/>
      <c r="C1406" s="61"/>
      <c r="D1406" s="61"/>
      <c r="E1406" s="61"/>
      <c r="F1406" s="66"/>
      <c r="G1406" s="61"/>
      <c r="H1406" s="61"/>
      <c r="I1406" s="48"/>
    </row>
    <row r="1407" spans="1:9" x14ac:dyDescent="0.2">
      <c r="A1407" s="61"/>
      <c r="B1407" s="49"/>
      <c r="C1407" s="61"/>
      <c r="D1407" s="61"/>
      <c r="E1407" s="61"/>
      <c r="F1407" s="66"/>
      <c r="G1407" s="61"/>
      <c r="H1407" s="61"/>
      <c r="I1407" s="48"/>
    </row>
    <row r="1408" spans="1:9" x14ac:dyDescent="0.2">
      <c r="A1408" s="61"/>
      <c r="B1408" s="49"/>
      <c r="C1408" s="61"/>
      <c r="D1408" s="61"/>
      <c r="E1408" s="61"/>
      <c r="F1408" s="66"/>
      <c r="G1408" s="61"/>
      <c r="H1408" s="61"/>
      <c r="I1408" s="48"/>
    </row>
    <row r="1409" spans="1:9" x14ac:dyDescent="0.2">
      <c r="A1409" s="61"/>
      <c r="B1409" s="49"/>
      <c r="C1409" s="61"/>
      <c r="D1409" s="61"/>
      <c r="E1409" s="61"/>
      <c r="F1409" s="66"/>
      <c r="G1409" s="61"/>
      <c r="H1409" s="61"/>
      <c r="I1409" s="48"/>
    </row>
    <row r="1410" spans="1:9" x14ac:dyDescent="0.2">
      <c r="A1410" s="61"/>
      <c r="B1410" s="49"/>
      <c r="C1410" s="61"/>
      <c r="D1410" s="61"/>
      <c r="E1410" s="61"/>
      <c r="F1410" s="66"/>
      <c r="G1410" s="61"/>
      <c r="H1410" s="61"/>
      <c r="I1410" s="48"/>
    </row>
    <row r="1411" spans="1:9" x14ac:dyDescent="0.2">
      <c r="A1411" s="61"/>
      <c r="B1411" s="49"/>
      <c r="C1411" s="61"/>
      <c r="D1411" s="61"/>
      <c r="E1411" s="61"/>
      <c r="F1411" s="66"/>
      <c r="G1411" s="61"/>
      <c r="H1411" s="61"/>
      <c r="I1411" s="48"/>
    </row>
    <row r="1412" spans="1:9" x14ac:dyDescent="0.2">
      <c r="A1412" s="61"/>
      <c r="B1412" s="49"/>
      <c r="C1412" s="61"/>
      <c r="D1412" s="61"/>
      <c r="E1412" s="61"/>
      <c r="F1412" s="66"/>
      <c r="G1412" s="61"/>
      <c r="H1412" s="61"/>
      <c r="I1412" s="48"/>
    </row>
    <row r="1413" spans="1:9" x14ac:dyDescent="0.2">
      <c r="A1413" s="61"/>
      <c r="B1413" s="49"/>
      <c r="C1413" s="61"/>
      <c r="D1413" s="61"/>
      <c r="E1413" s="61"/>
      <c r="F1413" s="66"/>
      <c r="G1413" s="61"/>
      <c r="H1413" s="61"/>
      <c r="I1413" s="48"/>
    </row>
    <row r="1414" spans="1:9" x14ac:dyDescent="0.2">
      <c r="A1414" s="61"/>
      <c r="B1414" s="49"/>
      <c r="C1414" s="61"/>
      <c r="D1414" s="61"/>
      <c r="E1414" s="61"/>
      <c r="F1414" s="66"/>
      <c r="G1414" s="61"/>
      <c r="H1414" s="61"/>
      <c r="I1414" s="48"/>
    </row>
    <row r="1415" spans="1:9" x14ac:dyDescent="0.2">
      <c r="A1415" s="61"/>
      <c r="B1415" s="49"/>
      <c r="C1415" s="61"/>
      <c r="D1415" s="61"/>
      <c r="E1415" s="61"/>
      <c r="F1415" s="66"/>
      <c r="G1415" s="61"/>
      <c r="H1415" s="61"/>
      <c r="I1415" s="48"/>
    </row>
    <row r="1416" spans="1:9" x14ac:dyDescent="0.2">
      <c r="A1416" s="61"/>
      <c r="B1416" s="49"/>
      <c r="C1416" s="61"/>
      <c r="D1416" s="61"/>
      <c r="E1416" s="61"/>
      <c r="F1416" s="66"/>
      <c r="G1416" s="61"/>
      <c r="H1416" s="61"/>
      <c r="I1416" s="48"/>
    </row>
    <row r="1417" spans="1:9" x14ac:dyDescent="0.2">
      <c r="A1417" s="61"/>
      <c r="B1417" s="49"/>
      <c r="C1417" s="61"/>
      <c r="D1417" s="61"/>
      <c r="E1417" s="61"/>
      <c r="F1417" s="66"/>
      <c r="G1417" s="61"/>
      <c r="H1417" s="61"/>
      <c r="I1417" s="48"/>
    </row>
    <row r="1418" spans="1:9" x14ac:dyDescent="0.2">
      <c r="A1418" s="61"/>
      <c r="B1418" s="49"/>
      <c r="C1418" s="61"/>
      <c r="D1418" s="61"/>
      <c r="E1418" s="61"/>
      <c r="F1418" s="66"/>
      <c r="G1418" s="61"/>
      <c r="H1418" s="61"/>
      <c r="I1418" s="48"/>
    </row>
    <row r="1419" spans="1:9" x14ac:dyDescent="0.2">
      <c r="A1419" s="61"/>
      <c r="B1419" s="49"/>
      <c r="C1419" s="61"/>
      <c r="D1419" s="61"/>
      <c r="E1419" s="61"/>
      <c r="F1419" s="66"/>
      <c r="G1419" s="61"/>
      <c r="H1419" s="61"/>
      <c r="I1419" s="48"/>
    </row>
    <row r="1420" spans="1:9" x14ac:dyDescent="0.2">
      <c r="A1420" s="61"/>
      <c r="B1420" s="49"/>
      <c r="C1420" s="61"/>
      <c r="D1420" s="61"/>
      <c r="E1420" s="61"/>
      <c r="F1420" s="66"/>
      <c r="G1420" s="61"/>
      <c r="H1420" s="61"/>
      <c r="I1420" s="48"/>
    </row>
    <row r="1421" spans="1:9" x14ac:dyDescent="0.2">
      <c r="A1421" s="61"/>
      <c r="B1421" s="49"/>
      <c r="C1421" s="61"/>
      <c r="D1421" s="61"/>
      <c r="E1421" s="61"/>
      <c r="F1421" s="66"/>
      <c r="G1421" s="61"/>
      <c r="H1421" s="61"/>
      <c r="I1421" s="48"/>
    </row>
    <row r="1422" spans="1:9" x14ac:dyDescent="0.2">
      <c r="A1422" s="61"/>
      <c r="B1422" s="49"/>
      <c r="C1422" s="61"/>
      <c r="D1422" s="61"/>
      <c r="E1422" s="61"/>
      <c r="F1422" s="66"/>
      <c r="G1422" s="61"/>
      <c r="H1422" s="61"/>
      <c r="I1422" s="48"/>
    </row>
    <row r="1423" spans="1:9" x14ac:dyDescent="0.2">
      <c r="A1423" s="61"/>
      <c r="B1423" s="49"/>
      <c r="C1423" s="61"/>
      <c r="D1423" s="61"/>
      <c r="E1423" s="61"/>
      <c r="F1423" s="66"/>
      <c r="G1423" s="61"/>
      <c r="H1423" s="61"/>
      <c r="I1423" s="48"/>
    </row>
    <row r="1424" spans="1:9" x14ac:dyDescent="0.2">
      <c r="A1424" s="61"/>
      <c r="B1424" s="49"/>
      <c r="C1424" s="61"/>
      <c r="D1424" s="61"/>
      <c r="E1424" s="61"/>
      <c r="F1424" s="66"/>
      <c r="G1424" s="61"/>
      <c r="H1424" s="61"/>
      <c r="I1424" s="48"/>
    </row>
    <row r="1425" spans="1:9" x14ac:dyDescent="0.2">
      <c r="A1425" s="61"/>
      <c r="B1425" s="49"/>
      <c r="C1425" s="61"/>
      <c r="D1425" s="61"/>
      <c r="E1425" s="61"/>
      <c r="F1425" s="66"/>
      <c r="G1425" s="61"/>
      <c r="H1425" s="61"/>
      <c r="I1425" s="48"/>
    </row>
    <row r="1426" spans="1:9" x14ac:dyDescent="0.2">
      <c r="A1426" s="61"/>
      <c r="B1426" s="49"/>
      <c r="C1426" s="61"/>
      <c r="D1426" s="61"/>
      <c r="E1426" s="61"/>
      <c r="F1426" s="66"/>
      <c r="G1426" s="61"/>
      <c r="H1426" s="61"/>
      <c r="I1426" s="48"/>
    </row>
    <row r="1427" spans="1:9" x14ac:dyDescent="0.2">
      <c r="A1427" s="61"/>
      <c r="B1427" s="49"/>
      <c r="C1427" s="61"/>
      <c r="D1427" s="61"/>
      <c r="E1427" s="61"/>
      <c r="F1427" s="66"/>
      <c r="G1427" s="61"/>
      <c r="H1427" s="61"/>
      <c r="I1427" s="48"/>
    </row>
    <row r="1428" spans="1:9" x14ac:dyDescent="0.2">
      <c r="A1428" s="61"/>
      <c r="B1428" s="49"/>
      <c r="C1428" s="61"/>
      <c r="D1428" s="61"/>
      <c r="E1428" s="61"/>
      <c r="F1428" s="66"/>
      <c r="G1428" s="61"/>
      <c r="H1428" s="61"/>
      <c r="I1428" s="48"/>
    </row>
    <row r="1429" spans="1:9" x14ac:dyDescent="0.2">
      <c r="A1429" s="61"/>
      <c r="B1429" s="49"/>
      <c r="C1429" s="61"/>
      <c r="D1429" s="61"/>
      <c r="E1429" s="61"/>
      <c r="F1429" s="66"/>
      <c r="G1429" s="61"/>
      <c r="H1429" s="61"/>
      <c r="I1429" s="48"/>
    </row>
    <row r="1430" spans="1:9" x14ac:dyDescent="0.2">
      <c r="A1430" s="61"/>
      <c r="B1430" s="49"/>
      <c r="C1430" s="61"/>
      <c r="D1430" s="61"/>
      <c r="E1430" s="61"/>
      <c r="F1430" s="66"/>
      <c r="G1430" s="61"/>
      <c r="H1430" s="61"/>
      <c r="I1430" s="48"/>
    </row>
    <row r="1431" spans="1:9" x14ac:dyDescent="0.2">
      <c r="A1431" s="61"/>
      <c r="B1431" s="49"/>
      <c r="C1431" s="61"/>
      <c r="D1431" s="61"/>
      <c r="E1431" s="61"/>
      <c r="F1431" s="66"/>
      <c r="G1431" s="61"/>
      <c r="H1431" s="61"/>
      <c r="I1431" s="48"/>
    </row>
    <row r="1432" spans="1:9" x14ac:dyDescent="0.2">
      <c r="A1432" s="61"/>
      <c r="B1432" s="49"/>
      <c r="C1432" s="61"/>
      <c r="D1432" s="61"/>
      <c r="E1432" s="61"/>
      <c r="F1432" s="66"/>
      <c r="G1432" s="61"/>
      <c r="H1432" s="61"/>
      <c r="I1432" s="48"/>
    </row>
    <row r="1433" spans="1:9" x14ac:dyDescent="0.2">
      <c r="A1433" s="61"/>
      <c r="B1433" s="49"/>
      <c r="C1433" s="61"/>
      <c r="D1433" s="61"/>
      <c r="E1433" s="61"/>
      <c r="F1433" s="66"/>
      <c r="G1433" s="61"/>
      <c r="H1433" s="61"/>
      <c r="I1433" s="48"/>
    </row>
    <row r="1434" spans="1:9" x14ac:dyDescent="0.2">
      <c r="A1434" s="61"/>
      <c r="B1434" s="49"/>
      <c r="C1434" s="61"/>
      <c r="D1434" s="61"/>
      <c r="E1434" s="61"/>
      <c r="F1434" s="66"/>
      <c r="G1434" s="61"/>
      <c r="H1434" s="61"/>
      <c r="I1434" s="48"/>
    </row>
    <row r="1435" spans="1:9" x14ac:dyDescent="0.2">
      <c r="A1435" s="61"/>
      <c r="B1435" s="49"/>
      <c r="C1435" s="61"/>
      <c r="D1435" s="61"/>
      <c r="E1435" s="61"/>
      <c r="F1435" s="66"/>
      <c r="G1435" s="61"/>
      <c r="H1435" s="61"/>
      <c r="I1435" s="48"/>
    </row>
    <row r="1436" spans="1:9" x14ac:dyDescent="0.2">
      <c r="A1436" s="61"/>
      <c r="B1436" s="49"/>
      <c r="C1436" s="61"/>
      <c r="D1436" s="61"/>
      <c r="E1436" s="61"/>
      <c r="F1436" s="66"/>
      <c r="G1436" s="61"/>
      <c r="H1436" s="61"/>
      <c r="I1436" s="48"/>
    </row>
    <row r="1437" spans="1:9" x14ac:dyDescent="0.2">
      <c r="A1437" s="61"/>
      <c r="B1437" s="49"/>
      <c r="C1437" s="61"/>
      <c r="D1437" s="61"/>
      <c r="E1437" s="61"/>
      <c r="F1437" s="66"/>
      <c r="G1437" s="61"/>
      <c r="H1437" s="61"/>
      <c r="I1437" s="48"/>
    </row>
    <row r="1438" spans="1:9" x14ac:dyDescent="0.2">
      <c r="A1438" s="61"/>
      <c r="B1438" s="49"/>
      <c r="C1438" s="61"/>
      <c r="D1438" s="61"/>
      <c r="E1438" s="61"/>
      <c r="F1438" s="66"/>
      <c r="G1438" s="61"/>
      <c r="H1438" s="61"/>
      <c r="I1438" s="48"/>
    </row>
    <row r="1439" spans="1:9" x14ac:dyDescent="0.2">
      <c r="A1439" s="61"/>
      <c r="B1439" s="49"/>
      <c r="C1439" s="61"/>
      <c r="D1439" s="61"/>
      <c r="E1439" s="61"/>
      <c r="F1439" s="66"/>
      <c r="G1439" s="61"/>
      <c r="H1439" s="61"/>
      <c r="I1439" s="48"/>
    </row>
    <row r="1440" spans="1:9" x14ac:dyDescent="0.2">
      <c r="A1440" s="61"/>
      <c r="B1440" s="49"/>
      <c r="C1440" s="61"/>
      <c r="D1440" s="61"/>
      <c r="E1440" s="61"/>
      <c r="F1440" s="66"/>
      <c r="G1440" s="61"/>
      <c r="H1440" s="61"/>
      <c r="I1440" s="48"/>
    </row>
    <row r="1441" spans="1:9" x14ac:dyDescent="0.2">
      <c r="A1441" s="61"/>
      <c r="B1441" s="49"/>
      <c r="C1441" s="61"/>
      <c r="D1441" s="61"/>
      <c r="E1441" s="61"/>
      <c r="F1441" s="66"/>
      <c r="G1441" s="61"/>
      <c r="H1441" s="61"/>
      <c r="I1441" s="48"/>
    </row>
    <row r="1442" spans="1:9" x14ac:dyDescent="0.2">
      <c r="A1442" s="61"/>
      <c r="B1442" s="49"/>
      <c r="C1442" s="61"/>
      <c r="D1442" s="61"/>
      <c r="E1442" s="61"/>
      <c r="F1442" s="66"/>
      <c r="G1442" s="61"/>
      <c r="H1442" s="61"/>
      <c r="I1442" s="48"/>
    </row>
    <row r="1443" spans="1:9" x14ac:dyDescent="0.2">
      <c r="A1443" s="61"/>
      <c r="B1443" s="49"/>
      <c r="C1443" s="61"/>
      <c r="D1443" s="61"/>
      <c r="E1443" s="61"/>
      <c r="F1443" s="66"/>
      <c r="G1443" s="61"/>
      <c r="H1443" s="61"/>
      <c r="I1443" s="48"/>
    </row>
    <row r="1444" spans="1:9" x14ac:dyDescent="0.2">
      <c r="A1444" s="61"/>
      <c r="B1444" s="49"/>
      <c r="C1444" s="61"/>
      <c r="D1444" s="61"/>
      <c r="E1444" s="61"/>
      <c r="F1444" s="66"/>
      <c r="G1444" s="61"/>
      <c r="H1444" s="61"/>
      <c r="I1444" s="48"/>
    </row>
    <row r="1445" spans="1:9" x14ac:dyDescent="0.2">
      <c r="A1445" s="61"/>
      <c r="B1445" s="49"/>
      <c r="C1445" s="61"/>
      <c r="D1445" s="61"/>
      <c r="E1445" s="61"/>
      <c r="F1445" s="66"/>
      <c r="G1445" s="61"/>
      <c r="H1445" s="61"/>
      <c r="I1445" s="48"/>
    </row>
    <row r="1446" spans="1:9" x14ac:dyDescent="0.2">
      <c r="A1446" s="61"/>
      <c r="B1446" s="49"/>
      <c r="C1446" s="61"/>
      <c r="D1446" s="61"/>
      <c r="E1446" s="61"/>
      <c r="F1446" s="66"/>
      <c r="G1446" s="61"/>
      <c r="H1446" s="61"/>
      <c r="I1446" s="48"/>
    </row>
    <row r="1447" spans="1:9" x14ac:dyDescent="0.2">
      <c r="A1447" s="61"/>
      <c r="B1447" s="49"/>
      <c r="C1447" s="61"/>
      <c r="D1447" s="61"/>
      <c r="E1447" s="61"/>
      <c r="F1447" s="66"/>
      <c r="G1447" s="61"/>
      <c r="H1447" s="61"/>
      <c r="I1447" s="48"/>
    </row>
    <row r="1448" spans="1:9" x14ac:dyDescent="0.2">
      <c r="A1448" s="61"/>
      <c r="B1448" s="49"/>
      <c r="C1448" s="61"/>
      <c r="D1448" s="61"/>
      <c r="E1448" s="61"/>
      <c r="F1448" s="66"/>
      <c r="G1448" s="61"/>
      <c r="H1448" s="61"/>
      <c r="I1448" s="48"/>
    </row>
    <row r="1449" spans="1:9" x14ac:dyDescent="0.2">
      <c r="A1449" s="61"/>
      <c r="B1449" s="49"/>
      <c r="C1449" s="61"/>
      <c r="D1449" s="61"/>
      <c r="E1449" s="61"/>
      <c r="F1449" s="66"/>
      <c r="G1449" s="61"/>
      <c r="H1449" s="61"/>
      <c r="I1449" s="48"/>
    </row>
    <row r="1450" spans="1:9" x14ac:dyDescent="0.2">
      <c r="A1450" s="61"/>
      <c r="B1450" s="49"/>
      <c r="C1450" s="61"/>
      <c r="D1450" s="61"/>
      <c r="E1450" s="61"/>
      <c r="F1450" s="66"/>
      <c r="G1450" s="61"/>
      <c r="H1450" s="61"/>
      <c r="I1450" s="48"/>
    </row>
    <row r="1451" spans="1:9" x14ac:dyDescent="0.2">
      <c r="A1451" s="61"/>
      <c r="B1451" s="49"/>
      <c r="C1451" s="61"/>
      <c r="D1451" s="61"/>
      <c r="E1451" s="61"/>
      <c r="F1451" s="66"/>
      <c r="G1451" s="61"/>
      <c r="H1451" s="61"/>
      <c r="I1451" s="48"/>
    </row>
    <row r="1452" spans="1:9" x14ac:dyDescent="0.2">
      <c r="A1452" s="61"/>
      <c r="B1452" s="49"/>
      <c r="C1452" s="61"/>
      <c r="D1452" s="61"/>
      <c r="E1452" s="61"/>
      <c r="F1452" s="66"/>
      <c r="G1452" s="61"/>
      <c r="H1452" s="61"/>
      <c r="I1452" s="48"/>
    </row>
    <row r="1453" spans="1:9" x14ac:dyDescent="0.2">
      <c r="A1453" s="61"/>
      <c r="B1453" s="49"/>
      <c r="C1453" s="61"/>
      <c r="D1453" s="61"/>
      <c r="E1453" s="61"/>
      <c r="F1453" s="66"/>
      <c r="G1453" s="61"/>
      <c r="H1453" s="61"/>
      <c r="I1453" s="48"/>
    </row>
    <row r="1454" spans="1:9" x14ac:dyDescent="0.2">
      <c r="A1454" s="61"/>
      <c r="B1454" s="49"/>
      <c r="C1454" s="61"/>
      <c r="D1454" s="61"/>
      <c r="E1454" s="61"/>
      <c r="F1454" s="66"/>
      <c r="G1454" s="61"/>
      <c r="H1454" s="61"/>
      <c r="I1454" s="48"/>
    </row>
    <row r="1455" spans="1:9" x14ac:dyDescent="0.2">
      <c r="A1455" s="61"/>
      <c r="B1455" s="49"/>
      <c r="C1455" s="61"/>
      <c r="D1455" s="61"/>
      <c r="E1455" s="61"/>
      <c r="F1455" s="66"/>
      <c r="G1455" s="61"/>
      <c r="H1455" s="61"/>
      <c r="I1455" s="48"/>
    </row>
    <row r="1456" spans="1:9" x14ac:dyDescent="0.2">
      <c r="A1456" s="61"/>
      <c r="B1456" s="49"/>
      <c r="C1456" s="61"/>
      <c r="D1456" s="61"/>
      <c r="E1456" s="61"/>
      <c r="F1456" s="66"/>
      <c r="G1456" s="61"/>
      <c r="H1456" s="61"/>
      <c r="I1456" s="48"/>
    </row>
    <row r="1457" spans="1:9" x14ac:dyDescent="0.2">
      <c r="A1457" s="61"/>
      <c r="B1457" s="49"/>
      <c r="C1457" s="61"/>
      <c r="D1457" s="61"/>
      <c r="E1457" s="61"/>
      <c r="F1457" s="66"/>
      <c r="G1457" s="61"/>
      <c r="H1457" s="61"/>
      <c r="I1457" s="48"/>
    </row>
    <row r="1458" spans="1:9" x14ac:dyDescent="0.2">
      <c r="A1458" s="61"/>
      <c r="B1458" s="49"/>
      <c r="C1458" s="61"/>
      <c r="D1458" s="61"/>
      <c r="E1458" s="61"/>
      <c r="F1458" s="66"/>
      <c r="G1458" s="61"/>
      <c r="H1458" s="61"/>
      <c r="I1458" s="48"/>
    </row>
    <row r="1459" spans="1:9" x14ac:dyDescent="0.2">
      <c r="A1459" s="61"/>
      <c r="B1459" s="49"/>
      <c r="C1459" s="61"/>
      <c r="D1459" s="61"/>
      <c r="E1459" s="61"/>
      <c r="F1459" s="66"/>
      <c r="G1459" s="61"/>
      <c r="H1459" s="61"/>
      <c r="I1459" s="48"/>
    </row>
    <row r="1460" spans="1:9" x14ac:dyDescent="0.2">
      <c r="A1460" s="61"/>
      <c r="B1460" s="49"/>
      <c r="C1460" s="61"/>
      <c r="D1460" s="61"/>
      <c r="E1460" s="61"/>
      <c r="F1460" s="66"/>
      <c r="G1460" s="61"/>
      <c r="H1460" s="61"/>
      <c r="I1460" s="48"/>
    </row>
    <row r="1461" spans="1:9" x14ac:dyDescent="0.2">
      <c r="A1461" s="61"/>
      <c r="B1461" s="49"/>
      <c r="C1461" s="61"/>
      <c r="D1461" s="61"/>
      <c r="E1461" s="61"/>
      <c r="F1461" s="66"/>
      <c r="G1461" s="61"/>
      <c r="H1461" s="61"/>
      <c r="I1461" s="48"/>
    </row>
    <row r="1462" spans="1:9" x14ac:dyDescent="0.2">
      <c r="A1462" s="61"/>
      <c r="B1462" s="49"/>
      <c r="C1462" s="61"/>
      <c r="D1462" s="61"/>
      <c r="E1462" s="61"/>
      <c r="F1462" s="66"/>
      <c r="G1462" s="61"/>
      <c r="H1462" s="61"/>
      <c r="I1462" s="48"/>
    </row>
    <row r="1463" spans="1:9" x14ac:dyDescent="0.2">
      <c r="A1463" s="61"/>
      <c r="B1463" s="49"/>
      <c r="C1463" s="61"/>
      <c r="D1463" s="61"/>
      <c r="E1463" s="61"/>
      <c r="F1463" s="66"/>
      <c r="G1463" s="61"/>
      <c r="H1463" s="61"/>
      <c r="I1463" s="48"/>
    </row>
    <row r="1464" spans="1:9" x14ac:dyDescent="0.2">
      <c r="A1464" s="61"/>
      <c r="B1464" s="49"/>
      <c r="C1464" s="61"/>
      <c r="D1464" s="61"/>
      <c r="E1464" s="61"/>
      <c r="F1464" s="66"/>
      <c r="G1464" s="61"/>
      <c r="H1464" s="61"/>
      <c r="I1464" s="48"/>
    </row>
    <row r="1465" spans="1:9" x14ac:dyDescent="0.2">
      <c r="A1465" s="61"/>
      <c r="B1465" s="49"/>
      <c r="C1465" s="61"/>
      <c r="D1465" s="61"/>
      <c r="E1465" s="61"/>
      <c r="F1465" s="66"/>
      <c r="G1465" s="61"/>
      <c r="H1465" s="61"/>
      <c r="I1465" s="48"/>
    </row>
    <row r="1466" spans="1:9" x14ac:dyDescent="0.2">
      <c r="A1466" s="61"/>
      <c r="B1466" s="49"/>
      <c r="C1466" s="61"/>
      <c r="D1466" s="61"/>
      <c r="E1466" s="61"/>
      <c r="F1466" s="66"/>
      <c r="G1466" s="61"/>
      <c r="H1466" s="61"/>
      <c r="I1466" s="48"/>
    </row>
    <row r="1467" spans="1:9" x14ac:dyDescent="0.2">
      <c r="A1467" s="61"/>
      <c r="B1467" s="49"/>
      <c r="C1467" s="61"/>
      <c r="D1467" s="61"/>
      <c r="E1467" s="61"/>
      <c r="F1467" s="66"/>
      <c r="G1467" s="61"/>
      <c r="H1467" s="61"/>
      <c r="I1467" s="48"/>
    </row>
    <row r="1468" spans="1:9" x14ac:dyDescent="0.2">
      <c r="A1468" s="61"/>
      <c r="B1468" s="49"/>
      <c r="C1468" s="61"/>
      <c r="D1468" s="61"/>
      <c r="E1468" s="61"/>
      <c r="F1468" s="66"/>
      <c r="G1468" s="61"/>
      <c r="H1468" s="61"/>
      <c r="I1468" s="48"/>
    </row>
    <row r="1469" spans="1:9" x14ac:dyDescent="0.2">
      <c r="A1469" s="61"/>
      <c r="B1469" s="49"/>
      <c r="C1469" s="61"/>
      <c r="D1469" s="61"/>
      <c r="E1469" s="61"/>
      <c r="F1469" s="66"/>
      <c r="G1469" s="61"/>
      <c r="H1469" s="61"/>
      <c r="I1469" s="48"/>
    </row>
    <row r="1470" spans="1:9" x14ac:dyDescent="0.2">
      <c r="A1470" s="61"/>
      <c r="B1470" s="49"/>
      <c r="C1470" s="61"/>
      <c r="D1470" s="61"/>
      <c r="E1470" s="61"/>
      <c r="F1470" s="66"/>
      <c r="G1470" s="61"/>
      <c r="H1470" s="61"/>
      <c r="I1470" s="48"/>
    </row>
    <row r="1471" spans="1:9" x14ac:dyDescent="0.2">
      <c r="A1471" s="61"/>
      <c r="B1471" s="49"/>
      <c r="C1471" s="61"/>
      <c r="D1471" s="61"/>
      <c r="E1471" s="61"/>
      <c r="F1471" s="66"/>
      <c r="G1471" s="61"/>
      <c r="H1471" s="61"/>
      <c r="I1471" s="48"/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0"/>
  <sheetViews>
    <sheetView workbookViewId="0">
      <selection activeCell="J7" sqref="J7"/>
    </sheetView>
  </sheetViews>
  <sheetFormatPr defaultRowHeight="12.75" x14ac:dyDescent="0.2"/>
  <cols>
    <col min="1" max="1" width="28.7109375" style="2" customWidth="1"/>
    <col min="2" max="2" width="9.140625" style="116"/>
    <col min="3" max="3" width="9.140625" style="122"/>
    <col min="4" max="4" width="9.140625" style="123"/>
    <col min="5" max="5" width="9.140625" style="122"/>
    <col min="6" max="6" width="9.140625" style="123"/>
    <col min="7" max="7" width="21.140625" style="2" customWidth="1"/>
    <col min="8" max="8" width="13" style="2" customWidth="1"/>
    <col min="9" max="10" width="9.140625" style="99"/>
    <col min="11" max="11" width="17.7109375" style="99" customWidth="1"/>
    <col min="12" max="20" width="9.140625" style="99"/>
    <col min="21" max="16384" width="9.140625" style="2"/>
  </cols>
  <sheetData>
    <row r="1" spans="1:20" x14ac:dyDescent="0.2">
      <c r="A1" s="17"/>
      <c r="B1" s="26" t="s">
        <v>45</v>
      </c>
      <c r="C1" s="92" t="s">
        <v>25</v>
      </c>
      <c r="D1" s="93" t="s">
        <v>26</v>
      </c>
      <c r="E1" s="94" t="s">
        <v>25</v>
      </c>
      <c r="F1" s="28">
        <v>450</v>
      </c>
      <c r="G1" s="21" t="str">
        <f t="shared" ref="G1:G64" si="0">C1&amp;D1&amp;E1&amp;F1</f>
        <v>1035010450</v>
      </c>
      <c r="H1" s="27" t="str">
        <f t="shared" ref="H1:H64" si="1">B1&amp;G1</f>
        <v>AB1035010450</v>
      </c>
      <c r="I1" s="95">
        <v>-5.7476619538869109E-2</v>
      </c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">
      <c r="A2" s="17"/>
      <c r="B2" s="18" t="s">
        <v>45</v>
      </c>
      <c r="C2" s="97" t="s">
        <v>25</v>
      </c>
      <c r="D2" s="19" t="s">
        <v>26</v>
      </c>
      <c r="E2" s="97" t="s">
        <v>27</v>
      </c>
      <c r="F2" s="20" t="s">
        <v>26</v>
      </c>
      <c r="G2" s="19" t="str">
        <f t="shared" si="0"/>
        <v>1035011350</v>
      </c>
      <c r="H2" s="19" t="str">
        <f t="shared" si="1"/>
        <v>AB1035011350</v>
      </c>
      <c r="I2" s="51">
        <v>7.5966863772240602E-3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17"/>
      <c r="B3" s="18" t="s">
        <v>45</v>
      </c>
      <c r="C3" s="98" t="s">
        <v>25</v>
      </c>
      <c r="D3" s="22" t="s">
        <v>26</v>
      </c>
      <c r="E3" s="98" t="s">
        <v>27</v>
      </c>
      <c r="F3" s="22">
        <v>450</v>
      </c>
      <c r="G3" s="22" t="str">
        <f t="shared" si="0"/>
        <v>1035011450</v>
      </c>
      <c r="H3" s="21" t="str">
        <f t="shared" si="1"/>
        <v>AB1035011450</v>
      </c>
      <c r="I3" s="51">
        <v>-4.4221943021253728E-2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x14ac:dyDescent="0.2">
      <c r="A4" s="17"/>
      <c r="B4" s="18" t="s">
        <v>45</v>
      </c>
      <c r="C4" s="97" t="s">
        <v>25</v>
      </c>
      <c r="D4" s="19" t="s">
        <v>26</v>
      </c>
      <c r="E4" s="97" t="s">
        <v>28</v>
      </c>
      <c r="F4" s="20" t="s">
        <v>26</v>
      </c>
      <c r="G4" s="19" t="str">
        <f t="shared" si="0"/>
        <v>1035012350</v>
      </c>
      <c r="H4" s="19" t="str">
        <f t="shared" si="1"/>
        <v>AB1035012350</v>
      </c>
      <c r="I4" s="51">
        <v>-1.0832183550080754E-2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x14ac:dyDescent="0.2">
      <c r="A5" s="17"/>
      <c r="B5" s="18" t="s">
        <v>45</v>
      </c>
      <c r="C5" s="98" t="s">
        <v>25</v>
      </c>
      <c r="D5" s="22">
        <v>350</v>
      </c>
      <c r="E5" s="98" t="s">
        <v>28</v>
      </c>
      <c r="F5" s="22">
        <v>450</v>
      </c>
      <c r="G5" s="21" t="str">
        <f t="shared" si="0"/>
        <v>1035012450</v>
      </c>
      <c r="H5" s="21" t="str">
        <f t="shared" si="1"/>
        <v>AB1035012450</v>
      </c>
      <c r="I5" s="51">
        <v>-5.3842458247420143E-2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x14ac:dyDescent="0.2">
      <c r="A6" s="17"/>
      <c r="B6" s="18" t="s">
        <v>45</v>
      </c>
      <c r="C6" s="98" t="s">
        <v>25</v>
      </c>
      <c r="D6" s="22">
        <v>350</v>
      </c>
      <c r="E6" s="98" t="s">
        <v>28</v>
      </c>
      <c r="F6" s="22">
        <v>550</v>
      </c>
      <c r="G6" s="21" t="str">
        <f t="shared" si="0"/>
        <v>1035012550</v>
      </c>
      <c r="H6" s="21" t="str">
        <f t="shared" si="1"/>
        <v>AB1035012550</v>
      </c>
      <c r="I6" s="51">
        <v>-0.13044491300051053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x14ac:dyDescent="0.2">
      <c r="A7" s="17"/>
      <c r="B7" s="18" t="s">
        <v>45</v>
      </c>
      <c r="C7" s="98" t="s">
        <v>25</v>
      </c>
      <c r="D7" s="22">
        <v>450</v>
      </c>
      <c r="E7" s="97" t="s">
        <v>25</v>
      </c>
      <c r="F7" s="22">
        <v>550</v>
      </c>
      <c r="G7" s="21" t="str">
        <f t="shared" si="0"/>
        <v>1045010550</v>
      </c>
      <c r="H7" s="21" t="str">
        <f t="shared" si="1"/>
        <v>AB1045010550</v>
      </c>
      <c r="I7" s="51">
        <v>-8.3387532830742656E-2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x14ac:dyDescent="0.2">
      <c r="A8" s="17"/>
      <c r="B8" s="18" t="s">
        <v>45</v>
      </c>
      <c r="C8" s="97" t="s">
        <v>25</v>
      </c>
      <c r="D8" s="19" t="s">
        <v>39</v>
      </c>
      <c r="E8" s="97" t="s">
        <v>27</v>
      </c>
      <c r="F8" s="20" t="s">
        <v>39</v>
      </c>
      <c r="G8" s="19" t="str">
        <f t="shared" si="0"/>
        <v>1045011450</v>
      </c>
      <c r="H8" s="19" t="str">
        <f t="shared" si="1"/>
        <v>AB1045011450</v>
      </c>
      <c r="I8" s="51">
        <v>1.3837910496613115E-2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x14ac:dyDescent="0.2">
      <c r="A9" s="17"/>
      <c r="B9" s="18" t="s">
        <v>45</v>
      </c>
      <c r="C9" s="98" t="s">
        <v>25</v>
      </c>
      <c r="D9" s="22">
        <v>450</v>
      </c>
      <c r="E9" s="98" t="s">
        <v>27</v>
      </c>
      <c r="F9" s="22">
        <v>550</v>
      </c>
      <c r="G9" s="22" t="str">
        <f t="shared" si="0"/>
        <v>1045011550</v>
      </c>
      <c r="H9" s="21" t="str">
        <f t="shared" si="1"/>
        <v>AB1045011550</v>
      </c>
      <c r="I9" s="51">
        <v>-7.729429874557904E-2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x14ac:dyDescent="0.2">
      <c r="A10" s="17"/>
      <c r="B10" s="18" t="s">
        <v>45</v>
      </c>
      <c r="C10" s="98" t="s">
        <v>25</v>
      </c>
      <c r="D10" s="19" t="s">
        <v>39</v>
      </c>
      <c r="E10" s="97" t="s">
        <v>28</v>
      </c>
      <c r="F10" s="22" t="s">
        <v>39</v>
      </c>
      <c r="G10" s="21" t="str">
        <f t="shared" si="0"/>
        <v>1045012450</v>
      </c>
      <c r="H10" s="21" t="str">
        <f t="shared" si="1"/>
        <v>AB1045012450</v>
      </c>
      <c r="I10" s="51">
        <v>3.6265248361498138E-3</v>
      </c>
    </row>
    <row r="11" spans="1:20" x14ac:dyDescent="0.2">
      <c r="A11" s="17"/>
      <c r="B11" s="18" t="s">
        <v>45</v>
      </c>
      <c r="C11" s="98" t="s">
        <v>25</v>
      </c>
      <c r="D11" s="22">
        <v>450</v>
      </c>
      <c r="E11" s="98" t="s">
        <v>28</v>
      </c>
      <c r="F11" s="22">
        <v>550</v>
      </c>
      <c r="G11" s="21" t="str">
        <f t="shared" si="0"/>
        <v>1045012550</v>
      </c>
      <c r="H11" s="21" t="str">
        <f t="shared" si="1"/>
        <v>AB1045012550</v>
      </c>
      <c r="I11" s="51">
        <v>-7.7814811290610048E-2</v>
      </c>
    </row>
    <row r="12" spans="1:20" x14ac:dyDescent="0.2">
      <c r="A12" s="17"/>
      <c r="B12" s="18" t="s">
        <v>45</v>
      </c>
      <c r="C12" s="98" t="s">
        <v>25</v>
      </c>
      <c r="D12" s="22">
        <v>450</v>
      </c>
      <c r="E12" s="98" t="s">
        <v>28</v>
      </c>
      <c r="F12" s="22">
        <v>650</v>
      </c>
      <c r="G12" s="21" t="str">
        <f t="shared" si="0"/>
        <v>1045012650</v>
      </c>
      <c r="H12" s="21" t="str">
        <f t="shared" si="1"/>
        <v>AB1045012650</v>
      </c>
      <c r="I12" s="51">
        <v>-0.14565792040658859</v>
      </c>
    </row>
    <row r="13" spans="1:20" x14ac:dyDescent="0.2">
      <c r="A13" s="17"/>
      <c r="B13" s="18" t="s">
        <v>45</v>
      </c>
      <c r="C13" s="98" t="s">
        <v>25</v>
      </c>
      <c r="D13" s="22">
        <v>550</v>
      </c>
      <c r="E13" s="97" t="s">
        <v>25</v>
      </c>
      <c r="F13" s="22">
        <v>650</v>
      </c>
      <c r="G13" s="21" t="str">
        <f t="shared" si="0"/>
        <v>1055010650</v>
      </c>
      <c r="H13" s="21" t="str">
        <f t="shared" si="1"/>
        <v>AB1055010650</v>
      </c>
      <c r="I13" s="51">
        <v>-5.2435407882418204E-2</v>
      </c>
    </row>
    <row r="14" spans="1:20" x14ac:dyDescent="0.2">
      <c r="A14" s="17"/>
      <c r="B14" s="18" t="s">
        <v>45</v>
      </c>
      <c r="C14" s="98" t="s">
        <v>25</v>
      </c>
      <c r="D14" s="22">
        <v>550</v>
      </c>
      <c r="E14" s="98" t="s">
        <v>27</v>
      </c>
      <c r="F14" s="22">
        <v>550</v>
      </c>
      <c r="G14" s="19" t="str">
        <f t="shared" si="0"/>
        <v>1055011550</v>
      </c>
      <c r="H14" s="19" t="str">
        <f t="shared" si="1"/>
        <v>AB1055011550</v>
      </c>
      <c r="I14" s="51">
        <v>6.5559939458387784E-3</v>
      </c>
    </row>
    <row r="15" spans="1:20" x14ac:dyDescent="0.2">
      <c r="A15" s="17"/>
      <c r="B15" s="18" t="s">
        <v>45</v>
      </c>
      <c r="C15" s="98" t="s">
        <v>25</v>
      </c>
      <c r="D15" s="22">
        <v>550</v>
      </c>
      <c r="E15" s="98" t="s">
        <v>27</v>
      </c>
      <c r="F15" s="22">
        <v>650</v>
      </c>
      <c r="G15" s="22" t="str">
        <f t="shared" si="0"/>
        <v>1055011650</v>
      </c>
      <c r="H15" s="21" t="str">
        <f t="shared" si="1"/>
        <v>AB1055011650</v>
      </c>
      <c r="I15" s="51">
        <v>-6.6146458356184837E-2</v>
      </c>
    </row>
    <row r="16" spans="1:20" x14ac:dyDescent="0.2">
      <c r="A16" s="17"/>
      <c r="B16" s="18" t="s">
        <v>45</v>
      </c>
      <c r="C16" s="98" t="s">
        <v>25</v>
      </c>
      <c r="D16" s="22">
        <v>550</v>
      </c>
      <c r="E16" s="97" t="s">
        <v>28</v>
      </c>
      <c r="F16" s="22">
        <v>550</v>
      </c>
      <c r="G16" s="21" t="str">
        <f t="shared" si="0"/>
        <v>1055012550</v>
      </c>
      <c r="H16" s="21" t="str">
        <f t="shared" si="1"/>
        <v>AB1055012550</v>
      </c>
      <c r="I16" s="51">
        <v>6.145091027813643E-3</v>
      </c>
    </row>
    <row r="17" spans="1:20" x14ac:dyDescent="0.2">
      <c r="A17" s="17"/>
      <c r="B17" s="18" t="s">
        <v>45</v>
      </c>
      <c r="C17" s="98" t="s">
        <v>25</v>
      </c>
      <c r="D17" s="22">
        <v>550</v>
      </c>
      <c r="E17" s="98" t="s">
        <v>28</v>
      </c>
      <c r="F17" s="22">
        <v>650</v>
      </c>
      <c r="G17" s="21" t="str">
        <f t="shared" si="0"/>
        <v>1055012650</v>
      </c>
      <c r="H17" s="21" t="str">
        <f t="shared" si="1"/>
        <v>AB1055012650</v>
      </c>
      <c r="I17" s="51">
        <v>-6.7980359899947801E-2</v>
      </c>
    </row>
    <row r="18" spans="1:20" x14ac:dyDescent="0.2">
      <c r="A18" s="17"/>
      <c r="B18" s="18" t="s">
        <v>45</v>
      </c>
      <c r="C18" s="97" t="s">
        <v>25</v>
      </c>
      <c r="D18" s="22">
        <v>650</v>
      </c>
      <c r="E18" s="97" t="s">
        <v>27</v>
      </c>
      <c r="F18" s="22">
        <v>650</v>
      </c>
      <c r="G18" s="21" t="str">
        <f t="shared" si="0"/>
        <v>1065011650</v>
      </c>
      <c r="H18" s="21" t="str">
        <f t="shared" si="1"/>
        <v>AB1065011650</v>
      </c>
      <c r="I18" s="51">
        <v>-1.4598865219959045E-2</v>
      </c>
    </row>
    <row r="19" spans="1:20" x14ac:dyDescent="0.2">
      <c r="A19" s="17"/>
      <c r="B19" s="18" t="s">
        <v>45</v>
      </c>
      <c r="C19" s="98" t="s">
        <v>25</v>
      </c>
      <c r="D19" s="22">
        <v>650</v>
      </c>
      <c r="E19" s="98" t="s">
        <v>28</v>
      </c>
      <c r="F19" s="22">
        <v>650</v>
      </c>
      <c r="G19" s="21" t="str">
        <f t="shared" si="0"/>
        <v>1065012650</v>
      </c>
      <c r="H19" s="21" t="str">
        <f t="shared" si="1"/>
        <v>AB1065012650</v>
      </c>
      <c r="I19" s="51">
        <v>-1.6413309800960129E-2</v>
      </c>
    </row>
    <row r="20" spans="1:20" x14ac:dyDescent="0.2">
      <c r="A20" s="17"/>
      <c r="B20" s="18" t="s">
        <v>45</v>
      </c>
      <c r="C20" s="98" t="s">
        <v>27</v>
      </c>
      <c r="D20" s="19" t="s">
        <v>26</v>
      </c>
      <c r="E20" s="97" t="s">
        <v>27</v>
      </c>
      <c r="F20" s="22">
        <v>450</v>
      </c>
      <c r="G20" s="21" t="str">
        <f t="shared" si="0"/>
        <v>1135011450</v>
      </c>
      <c r="H20" s="21" t="str">
        <f t="shared" si="1"/>
        <v>AB1135011450</v>
      </c>
      <c r="I20" s="51">
        <v>-5.1573492933709872E-2</v>
      </c>
    </row>
    <row r="21" spans="1:20" x14ac:dyDescent="0.2">
      <c r="A21" s="17"/>
      <c r="B21" s="18" t="s">
        <v>45</v>
      </c>
      <c r="C21" s="97" t="s">
        <v>27</v>
      </c>
      <c r="D21" s="19" t="s">
        <v>26</v>
      </c>
      <c r="E21" s="97" t="s">
        <v>28</v>
      </c>
      <c r="F21" s="20" t="s">
        <v>26</v>
      </c>
      <c r="G21" s="19" t="str">
        <f t="shared" si="0"/>
        <v>1135012350</v>
      </c>
      <c r="H21" s="19" t="str">
        <f t="shared" si="1"/>
        <v>AB1135012350</v>
      </c>
      <c r="I21" s="51">
        <v>-1.8876499172063042E-2</v>
      </c>
    </row>
    <row r="22" spans="1:20" x14ac:dyDescent="0.2">
      <c r="A22" s="17"/>
      <c r="B22" s="18" t="s">
        <v>45</v>
      </c>
      <c r="C22" s="98" t="s">
        <v>27</v>
      </c>
      <c r="D22" s="22" t="s">
        <v>26</v>
      </c>
      <c r="E22" s="98" t="s">
        <v>28</v>
      </c>
      <c r="F22" s="22">
        <v>450</v>
      </c>
      <c r="G22" s="22" t="str">
        <f t="shared" si="0"/>
        <v>1135012450</v>
      </c>
      <c r="H22" s="21" t="str">
        <f t="shared" si="1"/>
        <v>AB1135012450</v>
      </c>
      <c r="I22" s="51">
        <v>-6.1533772091620829E-2</v>
      </c>
    </row>
    <row r="23" spans="1:20" x14ac:dyDescent="0.2">
      <c r="A23" s="17" t="s">
        <v>47</v>
      </c>
      <c r="B23" s="18" t="s">
        <v>45</v>
      </c>
      <c r="C23" s="97" t="s">
        <v>27</v>
      </c>
      <c r="D23" s="19" t="s">
        <v>26</v>
      </c>
      <c r="E23" s="97">
        <v>1</v>
      </c>
      <c r="F23" s="20" t="s">
        <v>26</v>
      </c>
      <c r="G23" s="19" t="str">
        <f t="shared" si="0"/>
        <v>113501350</v>
      </c>
      <c r="H23" s="19" t="str">
        <f t="shared" si="1"/>
        <v>AB113501350</v>
      </c>
      <c r="I23" s="51">
        <v>-6.2946091737050208E-2</v>
      </c>
    </row>
    <row r="24" spans="1:20" x14ac:dyDescent="0.2">
      <c r="A24" s="17" t="s">
        <v>50</v>
      </c>
      <c r="B24" s="18" t="s">
        <v>45</v>
      </c>
      <c r="C24" s="98">
        <v>11</v>
      </c>
      <c r="D24" s="22">
        <v>350</v>
      </c>
      <c r="E24" s="98">
        <v>1</v>
      </c>
      <c r="F24" s="22">
        <v>450</v>
      </c>
      <c r="G24" s="21" t="str">
        <f t="shared" si="0"/>
        <v>113501450</v>
      </c>
      <c r="H24" s="21" t="str">
        <f t="shared" si="1"/>
        <v>AB113501450</v>
      </c>
      <c r="I24" s="51">
        <v>-8.9962447513960375E-2</v>
      </c>
    </row>
    <row r="25" spans="1:20" x14ac:dyDescent="0.2">
      <c r="A25" s="17" t="s">
        <v>51</v>
      </c>
      <c r="B25" s="18" t="s">
        <v>45</v>
      </c>
      <c r="C25" s="98">
        <v>11</v>
      </c>
      <c r="D25" s="22">
        <v>350</v>
      </c>
      <c r="E25" s="98">
        <v>1</v>
      </c>
      <c r="F25" s="22">
        <v>550</v>
      </c>
      <c r="G25" s="21" t="str">
        <f t="shared" si="0"/>
        <v>113501550</v>
      </c>
      <c r="H25" s="21" t="str">
        <f t="shared" si="1"/>
        <v>AB113501550</v>
      </c>
      <c r="I25" s="51">
        <v>-0.14349226014105609</v>
      </c>
    </row>
    <row r="26" spans="1:20" x14ac:dyDescent="0.2">
      <c r="A26" s="17"/>
      <c r="B26" s="18" t="s">
        <v>45</v>
      </c>
      <c r="C26" s="98" t="s">
        <v>27</v>
      </c>
      <c r="D26" s="22">
        <v>450</v>
      </c>
      <c r="E26" s="97" t="s">
        <v>27</v>
      </c>
      <c r="F26" s="22">
        <v>550</v>
      </c>
      <c r="G26" s="21" t="str">
        <f t="shared" si="0"/>
        <v>1145011550</v>
      </c>
      <c r="H26" s="21" t="str">
        <f t="shared" si="1"/>
        <v>AB1145011550</v>
      </c>
      <c r="I26" s="51">
        <v>-8.9921977082356302E-2</v>
      </c>
    </row>
    <row r="27" spans="1:20" x14ac:dyDescent="0.2">
      <c r="A27" s="17"/>
      <c r="B27" s="18" t="s">
        <v>45</v>
      </c>
      <c r="C27" s="97" t="s">
        <v>27</v>
      </c>
      <c r="D27" s="19" t="s">
        <v>39</v>
      </c>
      <c r="E27" s="97" t="s">
        <v>28</v>
      </c>
      <c r="F27" s="20" t="s">
        <v>39</v>
      </c>
      <c r="G27" s="19" t="str">
        <f t="shared" si="0"/>
        <v>1145012450</v>
      </c>
      <c r="H27" s="19" t="str">
        <f t="shared" si="1"/>
        <v>AB1145012450</v>
      </c>
      <c r="I27" s="51">
        <v>-1.0490607622596959E-2</v>
      </c>
    </row>
    <row r="28" spans="1:20" x14ac:dyDescent="0.2">
      <c r="A28" s="17"/>
      <c r="B28" s="18" t="s">
        <v>45</v>
      </c>
      <c r="C28" s="98" t="s">
        <v>27</v>
      </c>
      <c r="D28" s="22">
        <v>450</v>
      </c>
      <c r="E28" s="98" t="s">
        <v>28</v>
      </c>
      <c r="F28" s="22">
        <v>550</v>
      </c>
      <c r="G28" s="22" t="str">
        <f t="shared" si="0"/>
        <v>1145012550</v>
      </c>
      <c r="H28" s="21" t="str">
        <f t="shared" si="1"/>
        <v>AB1145012550</v>
      </c>
      <c r="I28" s="51">
        <v>-9.0639500779730972E-2</v>
      </c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x14ac:dyDescent="0.2">
      <c r="A29" s="17"/>
      <c r="B29" s="18" t="s">
        <v>45</v>
      </c>
      <c r="C29" s="98" t="s">
        <v>27</v>
      </c>
      <c r="D29" s="19" t="s">
        <v>39</v>
      </c>
      <c r="E29" s="97">
        <v>1</v>
      </c>
      <c r="F29" s="22" t="s">
        <v>39</v>
      </c>
      <c r="G29" s="21" t="str">
        <f t="shared" si="0"/>
        <v>114501450</v>
      </c>
      <c r="H29" s="21" t="str">
        <f t="shared" si="1"/>
        <v>AB114501450</v>
      </c>
      <c r="I29" s="51">
        <v>-4.3309159086366941E-2</v>
      </c>
    </row>
    <row r="30" spans="1:20" x14ac:dyDescent="0.2">
      <c r="A30" s="17"/>
      <c r="B30" s="18" t="s">
        <v>45</v>
      </c>
      <c r="C30" s="98">
        <v>11</v>
      </c>
      <c r="D30" s="22">
        <v>450</v>
      </c>
      <c r="E30" s="98">
        <v>1</v>
      </c>
      <c r="F30" s="22">
        <v>550</v>
      </c>
      <c r="G30" s="21" t="str">
        <f t="shared" si="0"/>
        <v>114501550</v>
      </c>
      <c r="H30" s="21" t="str">
        <f t="shared" si="1"/>
        <v>AB114501550</v>
      </c>
      <c r="I30" s="51">
        <v>-9.9903771689686158E-2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1:20" x14ac:dyDescent="0.2">
      <c r="A31" s="17"/>
      <c r="B31" s="18" t="s">
        <v>45</v>
      </c>
      <c r="C31" s="98">
        <v>11</v>
      </c>
      <c r="D31" s="22">
        <v>450</v>
      </c>
      <c r="E31" s="98">
        <v>1</v>
      </c>
      <c r="F31" s="22">
        <v>650</v>
      </c>
      <c r="G31" s="21" t="str">
        <f t="shared" si="0"/>
        <v>114501650</v>
      </c>
      <c r="H31" s="21" t="str">
        <f t="shared" si="1"/>
        <v>AB114501650</v>
      </c>
      <c r="I31" s="51">
        <v>-0.16438161561992726</v>
      </c>
    </row>
    <row r="32" spans="1:20" x14ac:dyDescent="0.2">
      <c r="A32" s="17"/>
      <c r="B32" s="18" t="s">
        <v>45</v>
      </c>
      <c r="C32" s="98" t="s">
        <v>27</v>
      </c>
      <c r="D32" s="22">
        <v>550</v>
      </c>
      <c r="E32" s="97" t="s">
        <v>27</v>
      </c>
      <c r="F32" s="22">
        <v>650</v>
      </c>
      <c r="G32" s="21" t="str">
        <f t="shared" si="0"/>
        <v>1155011650</v>
      </c>
      <c r="H32" s="21" t="str">
        <f t="shared" si="1"/>
        <v>AB1155011650</v>
      </c>
      <c r="I32" s="51">
        <v>-7.2231333522658009E-2</v>
      </c>
    </row>
    <row r="33" spans="1:20" x14ac:dyDescent="0.2">
      <c r="A33" s="17"/>
      <c r="B33" s="18" t="s">
        <v>45</v>
      </c>
      <c r="C33" s="98" t="s">
        <v>27</v>
      </c>
      <c r="D33" s="22">
        <v>550</v>
      </c>
      <c r="E33" s="98" t="s">
        <v>28</v>
      </c>
      <c r="F33" s="22">
        <v>550</v>
      </c>
      <c r="G33" s="19" t="str">
        <f t="shared" si="0"/>
        <v>1155012550</v>
      </c>
      <c r="H33" s="19" t="str">
        <f t="shared" si="1"/>
        <v>AB1155012550</v>
      </c>
      <c r="I33" s="51">
        <v>-6.6482059004558942E-4</v>
      </c>
    </row>
    <row r="34" spans="1:20" x14ac:dyDescent="0.2">
      <c r="A34" s="17"/>
      <c r="B34" s="18" t="s">
        <v>45</v>
      </c>
      <c r="C34" s="98" t="s">
        <v>27</v>
      </c>
      <c r="D34" s="22">
        <v>550</v>
      </c>
      <c r="E34" s="98" t="s">
        <v>28</v>
      </c>
      <c r="F34" s="22">
        <v>650</v>
      </c>
      <c r="G34" s="22" t="str">
        <f t="shared" si="0"/>
        <v>1155012650</v>
      </c>
      <c r="H34" s="21" t="str">
        <f t="shared" si="1"/>
        <v>AB1155012650</v>
      </c>
      <c r="I34" s="51">
        <v>-7.4360659953187053E-2</v>
      </c>
    </row>
    <row r="35" spans="1:20" x14ac:dyDescent="0.2">
      <c r="A35" s="17"/>
      <c r="B35" s="18" t="s">
        <v>45</v>
      </c>
      <c r="C35" s="98" t="s">
        <v>27</v>
      </c>
      <c r="D35" s="22">
        <v>550</v>
      </c>
      <c r="E35" s="97">
        <v>1</v>
      </c>
      <c r="F35" s="22">
        <v>550</v>
      </c>
      <c r="G35" s="21" t="str">
        <f t="shared" si="0"/>
        <v>115501550</v>
      </c>
      <c r="H35" s="21" t="str">
        <f t="shared" si="1"/>
        <v>AB115501550</v>
      </c>
      <c r="I35" s="51">
        <v>-8.7720629669353241E-3</v>
      </c>
    </row>
    <row r="36" spans="1:20" x14ac:dyDescent="0.2">
      <c r="A36" s="17"/>
      <c r="B36" s="18" t="s">
        <v>45</v>
      </c>
      <c r="C36" s="98">
        <v>11</v>
      </c>
      <c r="D36" s="22">
        <v>550</v>
      </c>
      <c r="E36" s="98">
        <v>1</v>
      </c>
      <c r="F36" s="22">
        <v>650</v>
      </c>
      <c r="G36" s="21" t="str">
        <f t="shared" si="0"/>
        <v>115501650</v>
      </c>
      <c r="H36" s="21" t="str">
        <f t="shared" si="1"/>
        <v>AB115501650</v>
      </c>
      <c r="I36" s="51">
        <v>-7.9944382599677191E-2</v>
      </c>
    </row>
    <row r="37" spans="1:20" x14ac:dyDescent="0.2">
      <c r="A37" s="17"/>
      <c r="B37" s="18" t="s">
        <v>45</v>
      </c>
      <c r="C37" s="97" t="s">
        <v>27</v>
      </c>
      <c r="D37" s="22">
        <v>650</v>
      </c>
      <c r="E37" s="97" t="s">
        <v>28</v>
      </c>
      <c r="F37" s="22">
        <v>650</v>
      </c>
      <c r="G37" s="21" t="str">
        <f t="shared" si="0"/>
        <v>1165012650</v>
      </c>
      <c r="H37" s="21" t="str">
        <f t="shared" si="1"/>
        <v>AB1165012650</v>
      </c>
      <c r="I37" s="51">
        <v>-2.112660370588171E-3</v>
      </c>
    </row>
    <row r="38" spans="1:20" x14ac:dyDescent="0.2">
      <c r="A38" s="17"/>
      <c r="B38" s="18" t="s">
        <v>45</v>
      </c>
      <c r="C38" s="98" t="s">
        <v>27</v>
      </c>
      <c r="D38" s="22">
        <v>650</v>
      </c>
      <c r="E38" s="98">
        <v>1</v>
      </c>
      <c r="F38" s="22">
        <v>650</v>
      </c>
      <c r="G38" s="21" t="str">
        <f t="shared" si="0"/>
        <v>116501650</v>
      </c>
      <c r="H38" s="21" t="str">
        <f t="shared" si="1"/>
        <v>AB116501650</v>
      </c>
      <c r="I38" s="51">
        <v>-5.621236714290689E-3</v>
      </c>
    </row>
    <row r="39" spans="1:20" x14ac:dyDescent="0.2">
      <c r="A39" s="17"/>
      <c r="B39" s="18" t="s">
        <v>45</v>
      </c>
      <c r="C39" s="98" t="s">
        <v>28</v>
      </c>
      <c r="D39" s="19" t="s">
        <v>26</v>
      </c>
      <c r="E39" s="97" t="s">
        <v>28</v>
      </c>
      <c r="F39" s="22">
        <v>450</v>
      </c>
      <c r="G39" s="21" t="str">
        <f t="shared" si="0"/>
        <v>1235012450</v>
      </c>
      <c r="H39" s="21" t="str">
        <f t="shared" si="1"/>
        <v>AB1235012450</v>
      </c>
      <c r="I39" s="51">
        <v>-4.343939899961019E-2</v>
      </c>
    </row>
    <row r="40" spans="1:20" x14ac:dyDescent="0.2">
      <c r="A40" s="17" t="s">
        <v>46</v>
      </c>
      <c r="B40" s="18" t="s">
        <v>45</v>
      </c>
      <c r="C40" s="97" t="s">
        <v>28</v>
      </c>
      <c r="D40" s="19" t="s">
        <v>26</v>
      </c>
      <c r="E40" s="97">
        <v>1</v>
      </c>
      <c r="F40" s="20" t="s">
        <v>26</v>
      </c>
      <c r="G40" s="101" t="str">
        <f t="shared" si="0"/>
        <v>123501350</v>
      </c>
      <c r="H40" s="56" t="str">
        <f t="shared" si="1"/>
        <v>AB123501350</v>
      </c>
      <c r="I40" s="51">
        <v>-4.4432825385421072E-2</v>
      </c>
    </row>
    <row r="41" spans="1:20" x14ac:dyDescent="0.2">
      <c r="A41" s="17" t="s">
        <v>49</v>
      </c>
      <c r="B41" s="18" t="s">
        <v>45</v>
      </c>
      <c r="C41" s="98" t="s">
        <v>28</v>
      </c>
      <c r="D41" s="22" t="s">
        <v>26</v>
      </c>
      <c r="E41" s="98">
        <v>1</v>
      </c>
      <c r="F41" s="22">
        <v>450</v>
      </c>
      <c r="G41" s="22" t="str">
        <f t="shared" si="0"/>
        <v>123501450</v>
      </c>
      <c r="H41" s="21" t="str">
        <f t="shared" si="1"/>
        <v>AB123501450</v>
      </c>
      <c r="I41" s="51">
        <v>-7.192254335574387E-2</v>
      </c>
    </row>
    <row r="42" spans="1:20" x14ac:dyDescent="0.2">
      <c r="A42" s="17"/>
      <c r="B42" s="18" t="s">
        <v>45</v>
      </c>
      <c r="C42" s="97" t="s">
        <v>28</v>
      </c>
      <c r="D42" s="19" t="s">
        <v>26</v>
      </c>
      <c r="E42" s="97">
        <v>2</v>
      </c>
      <c r="F42" s="20" t="s">
        <v>26</v>
      </c>
      <c r="G42" s="19" t="str">
        <f t="shared" si="0"/>
        <v>123502350</v>
      </c>
      <c r="H42" s="19" t="str">
        <f t="shared" si="1"/>
        <v>AB123502350</v>
      </c>
      <c r="I42" s="51">
        <v>-1.2340273586205163E-2</v>
      </c>
    </row>
    <row r="43" spans="1:20" x14ac:dyDescent="0.2">
      <c r="A43" s="17"/>
      <c r="B43" s="18" t="s">
        <v>45</v>
      </c>
      <c r="C43" s="98" t="s">
        <v>28</v>
      </c>
      <c r="D43" s="22">
        <v>350</v>
      </c>
      <c r="E43" s="98">
        <v>2</v>
      </c>
      <c r="F43" s="22">
        <v>450</v>
      </c>
      <c r="G43" s="21" t="str">
        <f t="shared" si="0"/>
        <v>123502450</v>
      </c>
      <c r="H43" s="21" t="str">
        <f t="shared" si="1"/>
        <v>AB123502450</v>
      </c>
      <c r="I43" s="51">
        <v>-3.59140572682769E-2</v>
      </c>
    </row>
    <row r="44" spans="1:20" x14ac:dyDescent="0.2">
      <c r="A44" s="17"/>
      <c r="B44" s="18" t="s">
        <v>45</v>
      </c>
      <c r="C44" s="98" t="s">
        <v>28</v>
      </c>
      <c r="D44" s="22">
        <v>350</v>
      </c>
      <c r="E44" s="98">
        <v>2</v>
      </c>
      <c r="F44" s="22">
        <v>550</v>
      </c>
      <c r="G44" s="21" t="str">
        <f t="shared" si="0"/>
        <v>123502550</v>
      </c>
      <c r="H44" s="21" t="str">
        <f t="shared" si="1"/>
        <v>AB123502550</v>
      </c>
      <c r="I44" s="51">
        <v>-8.629149723073283E-2</v>
      </c>
    </row>
    <row r="45" spans="1:20" x14ac:dyDescent="0.2">
      <c r="A45" s="17"/>
      <c r="B45" s="18" t="s">
        <v>45</v>
      </c>
      <c r="C45" s="98" t="s">
        <v>28</v>
      </c>
      <c r="D45" s="22">
        <v>450</v>
      </c>
      <c r="E45" s="97" t="s">
        <v>28</v>
      </c>
      <c r="F45" s="22">
        <v>550</v>
      </c>
      <c r="G45" s="21" t="str">
        <f t="shared" si="0"/>
        <v>1245012550</v>
      </c>
      <c r="H45" s="21" t="str">
        <f t="shared" si="1"/>
        <v>AB1245012550</v>
      </c>
      <c r="I45" s="51">
        <v>-8.0897291705017776E-2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x14ac:dyDescent="0.2">
      <c r="A46" s="17"/>
      <c r="B46" s="18" t="s">
        <v>45</v>
      </c>
      <c r="C46" s="97" t="s">
        <v>28</v>
      </c>
      <c r="D46" s="19" t="s">
        <v>39</v>
      </c>
      <c r="E46" s="97">
        <v>1</v>
      </c>
      <c r="F46" s="20" t="s">
        <v>39</v>
      </c>
      <c r="G46" s="19" t="str">
        <f t="shared" si="0"/>
        <v>124501450</v>
      </c>
      <c r="H46" s="19" t="str">
        <f t="shared" si="1"/>
        <v>AB124501450</v>
      </c>
      <c r="I46" s="51">
        <v>-3.1462424958269467E-2</v>
      </c>
    </row>
    <row r="47" spans="1:20" x14ac:dyDescent="0.2">
      <c r="A47" s="17"/>
      <c r="B47" s="18" t="s">
        <v>45</v>
      </c>
      <c r="C47" s="98" t="s">
        <v>28</v>
      </c>
      <c r="D47" s="22">
        <v>450</v>
      </c>
      <c r="E47" s="98">
        <v>1</v>
      </c>
      <c r="F47" s="22">
        <v>550</v>
      </c>
      <c r="G47" s="22" t="str">
        <f t="shared" si="0"/>
        <v>124501550</v>
      </c>
      <c r="H47" s="21" t="str">
        <f t="shared" si="1"/>
        <v>AB124501550</v>
      </c>
      <c r="I47" s="51">
        <v>-8.876242723184527E-2</v>
      </c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ht="13.5" thickBot="1" x14ac:dyDescent="0.25">
      <c r="A48" s="17"/>
      <c r="B48" s="23" t="s">
        <v>45</v>
      </c>
      <c r="C48" s="102" t="s">
        <v>28</v>
      </c>
      <c r="D48" s="103" t="s">
        <v>39</v>
      </c>
      <c r="E48" s="104">
        <v>2</v>
      </c>
      <c r="F48" s="24" t="s">
        <v>39</v>
      </c>
      <c r="G48" s="25" t="str">
        <f t="shared" si="0"/>
        <v>124502450</v>
      </c>
      <c r="H48" s="25" t="str">
        <f t="shared" si="1"/>
        <v>AB124502450</v>
      </c>
      <c r="I48" s="105">
        <v>5.7599060327261252E-3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0" x14ac:dyDescent="0.2">
      <c r="A49" s="17"/>
      <c r="B49" s="26" t="s">
        <v>45</v>
      </c>
      <c r="C49" s="92" t="s">
        <v>28</v>
      </c>
      <c r="D49" s="28">
        <v>450</v>
      </c>
      <c r="E49" s="92">
        <v>2</v>
      </c>
      <c r="F49" s="28">
        <v>550</v>
      </c>
      <c r="G49" s="27" t="str">
        <f t="shared" si="0"/>
        <v>124502550</v>
      </c>
      <c r="H49" s="27" t="str">
        <f t="shared" si="1"/>
        <v>AB124502550</v>
      </c>
      <c r="I49" s="95">
        <v>-4.699276626094049E-2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1:20" x14ac:dyDescent="0.2">
      <c r="A50" s="17"/>
      <c r="B50" s="18" t="s">
        <v>45</v>
      </c>
      <c r="C50" s="98" t="s">
        <v>28</v>
      </c>
      <c r="D50" s="22">
        <v>450</v>
      </c>
      <c r="E50" s="98">
        <v>2</v>
      </c>
      <c r="F50" s="22">
        <v>650</v>
      </c>
      <c r="G50" s="21" t="str">
        <f t="shared" si="0"/>
        <v>124502650</v>
      </c>
      <c r="H50" s="21" t="str">
        <f t="shared" si="1"/>
        <v>AB124502650</v>
      </c>
      <c r="I50" s="51">
        <v>-0.12120881158565706</v>
      </c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1:20" x14ac:dyDescent="0.2">
      <c r="A51" s="17"/>
      <c r="B51" s="18" t="s">
        <v>45</v>
      </c>
      <c r="C51" s="98" t="s">
        <v>28</v>
      </c>
      <c r="D51" s="22">
        <v>550</v>
      </c>
      <c r="E51" s="97" t="s">
        <v>28</v>
      </c>
      <c r="F51" s="22">
        <v>650</v>
      </c>
      <c r="G51" s="21" t="str">
        <f t="shared" si="0"/>
        <v>1255012650</v>
      </c>
      <c r="H51" s="21" t="str">
        <f t="shared" si="1"/>
        <v>AB1255012650</v>
      </c>
      <c r="I51" s="51">
        <v>-7.3738448283627717E-2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1:20" x14ac:dyDescent="0.2">
      <c r="A52" s="17"/>
      <c r="B52" s="18" t="s">
        <v>45</v>
      </c>
      <c r="C52" s="98" t="s">
        <v>28</v>
      </c>
      <c r="D52" s="22">
        <v>550</v>
      </c>
      <c r="E52" s="98">
        <v>1</v>
      </c>
      <c r="F52" s="22">
        <v>550</v>
      </c>
      <c r="G52" s="19" t="str">
        <f t="shared" si="0"/>
        <v>125501550</v>
      </c>
      <c r="H52" s="19" t="str">
        <f t="shared" si="1"/>
        <v>AB125501550</v>
      </c>
      <c r="I52" s="51">
        <v>-5.1392954679970737E-3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0" x14ac:dyDescent="0.2">
      <c r="A53" s="17"/>
      <c r="B53" s="18" t="s">
        <v>45</v>
      </c>
      <c r="C53" s="98" t="s">
        <v>28</v>
      </c>
      <c r="D53" s="22">
        <v>550</v>
      </c>
      <c r="E53" s="98">
        <v>1</v>
      </c>
      <c r="F53" s="22">
        <v>650</v>
      </c>
      <c r="G53" s="22" t="str">
        <f t="shared" si="0"/>
        <v>125501650</v>
      </c>
      <c r="H53" s="21" t="str">
        <f t="shared" si="1"/>
        <v>AB125501650</v>
      </c>
      <c r="I53" s="51">
        <v>-7.6590001047952744E-2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1:20" x14ac:dyDescent="0.2">
      <c r="A54" s="17"/>
      <c r="B54" s="18" t="s">
        <v>45</v>
      </c>
      <c r="C54" s="98" t="s">
        <v>28</v>
      </c>
      <c r="D54" s="22">
        <v>550</v>
      </c>
      <c r="E54" s="97">
        <v>2</v>
      </c>
      <c r="F54" s="22">
        <v>550</v>
      </c>
      <c r="G54" s="21" t="str">
        <f t="shared" si="0"/>
        <v>125502550</v>
      </c>
      <c r="H54" s="21" t="str">
        <f t="shared" si="1"/>
        <v>AB125502550</v>
      </c>
      <c r="I54" s="51">
        <v>4.0197375119226067E-2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1:20" x14ac:dyDescent="0.2">
      <c r="A55" s="17"/>
      <c r="B55" s="18" t="s">
        <v>45</v>
      </c>
      <c r="C55" s="98" t="s">
        <v>28</v>
      </c>
      <c r="D55" s="22">
        <v>550</v>
      </c>
      <c r="E55" s="98">
        <v>2</v>
      </c>
      <c r="F55" s="22">
        <v>650</v>
      </c>
      <c r="G55" s="21" t="str">
        <f t="shared" si="0"/>
        <v>125502650</v>
      </c>
      <c r="H55" s="21" t="str">
        <f t="shared" si="1"/>
        <v>AB125502650</v>
      </c>
      <c r="I55" s="51">
        <v>-4.1020820404632632E-2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1:20" x14ac:dyDescent="0.2">
      <c r="A56" s="17"/>
      <c r="B56" s="18" t="s">
        <v>45</v>
      </c>
      <c r="C56" s="97" t="s">
        <v>28</v>
      </c>
      <c r="D56" s="22">
        <v>650</v>
      </c>
      <c r="E56" s="97">
        <v>1</v>
      </c>
      <c r="F56" s="22">
        <v>650</v>
      </c>
      <c r="G56" s="21" t="str">
        <f t="shared" si="0"/>
        <v>126501650</v>
      </c>
      <c r="H56" s="21" t="str">
        <f t="shared" si="1"/>
        <v>AB126501650</v>
      </c>
      <c r="I56" s="51">
        <v>-3.1556151936454888E-4</v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x14ac:dyDescent="0.2">
      <c r="A57" s="17"/>
      <c r="B57" s="18" t="s">
        <v>45</v>
      </c>
      <c r="C57" s="98" t="s">
        <v>28</v>
      </c>
      <c r="D57" s="22">
        <v>650</v>
      </c>
      <c r="E57" s="98">
        <v>2</v>
      </c>
      <c r="F57" s="22">
        <v>650</v>
      </c>
      <c r="G57" s="21" t="str">
        <f t="shared" si="0"/>
        <v>126502650</v>
      </c>
      <c r="H57" s="21" t="str">
        <f t="shared" si="1"/>
        <v>AB126502650</v>
      </c>
      <c r="I57" s="51">
        <v>3.7955623188262975E-2</v>
      </c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1:20" x14ac:dyDescent="0.2">
      <c r="A58" s="17" t="s">
        <v>48</v>
      </c>
      <c r="B58" s="18" t="s">
        <v>45</v>
      </c>
      <c r="C58" s="98">
        <v>1</v>
      </c>
      <c r="D58" s="19" t="s">
        <v>26</v>
      </c>
      <c r="E58" s="97">
        <v>1</v>
      </c>
      <c r="F58" s="22">
        <v>450</v>
      </c>
      <c r="G58" s="21" t="str">
        <f t="shared" si="0"/>
        <v>13501450</v>
      </c>
      <c r="H58" s="21" t="str">
        <f t="shared" si="1"/>
        <v>AB13501450</v>
      </c>
      <c r="I58" s="51">
        <v>-2.7963449684932751E-2</v>
      </c>
      <c r="J58" s="96"/>
      <c r="K58" s="2"/>
      <c r="L58" s="96"/>
      <c r="M58" s="96"/>
      <c r="N58" s="96"/>
      <c r="O58" s="96"/>
      <c r="P58" s="96"/>
      <c r="Q58" s="96"/>
      <c r="R58" s="96"/>
      <c r="S58" s="96"/>
      <c r="T58" s="96"/>
    </row>
    <row r="59" spans="1:20" x14ac:dyDescent="0.2">
      <c r="A59" s="17"/>
      <c r="B59" s="18" t="s">
        <v>45</v>
      </c>
      <c r="C59" s="97">
        <v>1</v>
      </c>
      <c r="D59" s="19" t="s">
        <v>26</v>
      </c>
      <c r="E59" s="97">
        <v>2</v>
      </c>
      <c r="F59" s="20" t="s">
        <v>26</v>
      </c>
      <c r="G59" s="101" t="str">
        <f t="shared" si="0"/>
        <v>13502350</v>
      </c>
      <c r="H59" s="19" t="str">
        <f t="shared" si="1"/>
        <v>AB13502350</v>
      </c>
      <c r="I59" s="51">
        <v>3.0894048887693128E-2</v>
      </c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0" x14ac:dyDescent="0.2">
      <c r="A60" s="17"/>
      <c r="B60" s="18" t="s">
        <v>45</v>
      </c>
      <c r="C60" s="98">
        <v>1</v>
      </c>
      <c r="D60" s="22" t="s">
        <v>26</v>
      </c>
      <c r="E60" s="98">
        <v>2</v>
      </c>
      <c r="F60" s="22">
        <v>450</v>
      </c>
      <c r="G60" s="22" t="str">
        <f t="shared" si="0"/>
        <v>13502450</v>
      </c>
      <c r="H60" s="21" t="str">
        <f t="shared" si="1"/>
        <v>AB13502450</v>
      </c>
      <c r="I60" s="51">
        <v>5.9306319821703975E-3</v>
      </c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1:20" x14ac:dyDescent="0.2">
      <c r="A61" s="17"/>
      <c r="B61" s="18" t="s">
        <v>45</v>
      </c>
      <c r="C61" s="97">
        <v>1</v>
      </c>
      <c r="D61" s="19" t="s">
        <v>26</v>
      </c>
      <c r="E61" s="97">
        <v>3</v>
      </c>
      <c r="F61" s="20" t="s">
        <v>26</v>
      </c>
      <c r="G61" s="19" t="str">
        <f t="shared" si="0"/>
        <v>13503350</v>
      </c>
      <c r="H61" s="19" t="str">
        <f t="shared" si="1"/>
        <v>AB13503350</v>
      </c>
      <c r="I61" s="51">
        <v>4.0099809753263237E-2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1:20" x14ac:dyDescent="0.2">
      <c r="A62" s="17"/>
      <c r="B62" s="18" t="s">
        <v>45</v>
      </c>
      <c r="C62" s="98">
        <v>1</v>
      </c>
      <c r="D62" s="22">
        <v>350</v>
      </c>
      <c r="E62" s="98">
        <v>3</v>
      </c>
      <c r="F62" s="22">
        <v>450</v>
      </c>
      <c r="G62" s="21" t="str">
        <f t="shared" si="0"/>
        <v>13503450</v>
      </c>
      <c r="H62" s="21" t="str">
        <f t="shared" si="1"/>
        <v>AB13503450</v>
      </c>
      <c r="I62" s="51">
        <v>2.321391087326068E-2</v>
      </c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1:20" x14ac:dyDescent="0.2">
      <c r="A63" s="17"/>
      <c r="B63" s="18" t="s">
        <v>45</v>
      </c>
      <c r="C63" s="98">
        <v>1</v>
      </c>
      <c r="D63" s="22">
        <v>350</v>
      </c>
      <c r="E63" s="98">
        <v>3</v>
      </c>
      <c r="F63" s="22">
        <v>550</v>
      </c>
      <c r="G63" s="21" t="str">
        <f t="shared" si="0"/>
        <v>13503550</v>
      </c>
      <c r="H63" s="21" t="str">
        <f t="shared" si="1"/>
        <v>AB13503550</v>
      </c>
      <c r="I63" s="51">
        <v>-1.8141644474213771E-2</v>
      </c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1:20" x14ac:dyDescent="0.2">
      <c r="A64" s="17"/>
      <c r="B64" s="18" t="s">
        <v>45</v>
      </c>
      <c r="C64" s="98">
        <v>1</v>
      </c>
      <c r="D64" s="22">
        <v>450</v>
      </c>
      <c r="E64" s="97">
        <v>1</v>
      </c>
      <c r="F64" s="22">
        <v>550</v>
      </c>
      <c r="G64" s="21" t="str">
        <f t="shared" si="0"/>
        <v>14501550</v>
      </c>
      <c r="H64" s="21" t="str">
        <f t="shared" si="1"/>
        <v>AB14501550</v>
      </c>
      <c r="I64" s="51">
        <v>-5.8171218497862033E-2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1:20" x14ac:dyDescent="0.2">
      <c r="A65" s="17"/>
      <c r="B65" s="18" t="s">
        <v>45</v>
      </c>
      <c r="C65" s="97">
        <v>1</v>
      </c>
      <c r="D65" s="19" t="s">
        <v>39</v>
      </c>
      <c r="E65" s="97">
        <v>2</v>
      </c>
      <c r="F65" s="20" t="s">
        <v>39</v>
      </c>
      <c r="G65" s="19" t="str">
        <f t="shared" ref="G65:G128" si="2">C65&amp;D65&amp;E65&amp;F65</f>
        <v>14502450</v>
      </c>
      <c r="H65" s="19" t="str">
        <f t="shared" ref="H65:H128" si="3">B65&amp;G65</f>
        <v>AB14502450</v>
      </c>
      <c r="I65" s="51">
        <v>3.5076072876976026E-2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1:20" x14ac:dyDescent="0.2">
      <c r="A66" s="17"/>
      <c r="B66" s="18" t="s">
        <v>45</v>
      </c>
      <c r="C66" s="98">
        <v>1</v>
      </c>
      <c r="D66" s="22">
        <v>450</v>
      </c>
      <c r="E66" s="98">
        <v>2</v>
      </c>
      <c r="F66" s="22">
        <v>550</v>
      </c>
      <c r="G66" s="22" t="str">
        <f t="shared" si="2"/>
        <v>14502550</v>
      </c>
      <c r="H66" s="21" t="str">
        <f t="shared" si="3"/>
        <v>AB14502550</v>
      </c>
      <c r="I66" s="51">
        <v>-1.8957333885245831E-2</v>
      </c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1:20" x14ac:dyDescent="0.2">
      <c r="A67" s="17"/>
      <c r="B67" s="18" t="s">
        <v>45</v>
      </c>
      <c r="C67" s="98">
        <v>1</v>
      </c>
      <c r="D67" s="19" t="s">
        <v>39</v>
      </c>
      <c r="E67" s="97">
        <v>3</v>
      </c>
      <c r="F67" s="22" t="s">
        <v>39</v>
      </c>
      <c r="G67" s="21" t="str">
        <f t="shared" si="2"/>
        <v>14503450</v>
      </c>
      <c r="H67" s="21" t="str">
        <f t="shared" si="3"/>
        <v>AB14503450</v>
      </c>
      <c r="I67" s="51">
        <v>5.2209155929197205E-2</v>
      </c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1:20" x14ac:dyDescent="0.2">
      <c r="A68" s="17"/>
      <c r="B68" s="18" t="s">
        <v>45</v>
      </c>
      <c r="C68" s="98">
        <v>1</v>
      </c>
      <c r="D68" s="22">
        <v>450</v>
      </c>
      <c r="E68" s="98">
        <v>3</v>
      </c>
      <c r="F68" s="22">
        <v>550</v>
      </c>
      <c r="G68" s="21" t="str">
        <f t="shared" si="2"/>
        <v>14503550</v>
      </c>
      <c r="H68" s="21" t="str">
        <f t="shared" si="3"/>
        <v>AB14503550</v>
      </c>
      <c r="I68" s="51">
        <v>9.472060383042125E-3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1:20" x14ac:dyDescent="0.2">
      <c r="A69" s="17"/>
      <c r="B69" s="18" t="s">
        <v>45</v>
      </c>
      <c r="C69" s="98">
        <v>1</v>
      </c>
      <c r="D69" s="22">
        <v>450</v>
      </c>
      <c r="E69" s="98">
        <v>3</v>
      </c>
      <c r="F69" s="22">
        <v>650</v>
      </c>
      <c r="G69" s="21" t="str">
        <f t="shared" si="2"/>
        <v>14503650</v>
      </c>
      <c r="H69" s="21" t="str">
        <f t="shared" si="3"/>
        <v>AB14503650</v>
      </c>
      <c r="I69" s="51">
        <v>-6.2903100042701915E-2</v>
      </c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1:20" x14ac:dyDescent="0.2">
      <c r="A70" s="17"/>
      <c r="B70" s="18" t="s">
        <v>45</v>
      </c>
      <c r="C70" s="98">
        <v>1</v>
      </c>
      <c r="D70" s="22">
        <v>550</v>
      </c>
      <c r="E70" s="97">
        <v>1</v>
      </c>
      <c r="F70" s="22">
        <v>650</v>
      </c>
      <c r="G70" s="21" t="str">
        <f t="shared" si="2"/>
        <v>15501650</v>
      </c>
      <c r="H70" s="21" t="str">
        <f t="shared" si="3"/>
        <v>AB15501650</v>
      </c>
      <c r="I70" s="51">
        <v>-7.1719806080480869E-2</v>
      </c>
      <c r="K70" s="96"/>
    </row>
    <row r="71" spans="1:20" x14ac:dyDescent="0.2">
      <c r="A71" s="17"/>
      <c r="B71" s="18" t="s">
        <v>45</v>
      </c>
      <c r="C71" s="98">
        <v>1</v>
      </c>
      <c r="D71" s="22">
        <v>550</v>
      </c>
      <c r="E71" s="98">
        <v>2</v>
      </c>
      <c r="F71" s="22">
        <v>550</v>
      </c>
      <c r="G71" s="19" t="str">
        <f t="shared" si="2"/>
        <v>15502550</v>
      </c>
      <c r="H71" s="19" t="str">
        <f t="shared" si="3"/>
        <v>AB15502550</v>
      </c>
      <c r="I71" s="51">
        <v>4.1968704109612939E-2</v>
      </c>
      <c r="K71" s="96"/>
    </row>
    <row r="72" spans="1:20" x14ac:dyDescent="0.2">
      <c r="A72" s="17"/>
      <c r="B72" s="18" t="s">
        <v>45</v>
      </c>
      <c r="C72" s="98">
        <v>1</v>
      </c>
      <c r="D72" s="22">
        <v>550</v>
      </c>
      <c r="E72" s="98">
        <v>2</v>
      </c>
      <c r="F72" s="22">
        <v>650</v>
      </c>
      <c r="G72" s="22" t="str">
        <f t="shared" si="2"/>
        <v>15502650</v>
      </c>
      <c r="H72" s="21" t="str">
        <f t="shared" si="3"/>
        <v>AB15502650</v>
      </c>
      <c r="I72" s="51">
        <v>-3.9072409586793679E-2</v>
      </c>
      <c r="K72" s="96"/>
    </row>
    <row r="73" spans="1:20" x14ac:dyDescent="0.2">
      <c r="A73" s="17"/>
      <c r="B73" s="18" t="s">
        <v>45</v>
      </c>
      <c r="C73" s="98">
        <v>1</v>
      </c>
      <c r="D73" s="22">
        <v>550</v>
      </c>
      <c r="E73" s="97">
        <v>3</v>
      </c>
      <c r="F73" s="22">
        <v>550</v>
      </c>
      <c r="G73" s="21" t="str">
        <f t="shared" si="2"/>
        <v>15503550</v>
      </c>
      <c r="H73" s="21" t="str">
        <f t="shared" si="3"/>
        <v>AB15503550</v>
      </c>
      <c r="I73" s="51">
        <v>7.156045402335455E-2</v>
      </c>
      <c r="K73" s="96"/>
    </row>
    <row r="74" spans="1:20" x14ac:dyDescent="0.2">
      <c r="A74" s="17"/>
      <c r="B74" s="18" t="s">
        <v>45</v>
      </c>
      <c r="C74" s="98">
        <v>1</v>
      </c>
      <c r="D74" s="22">
        <v>550</v>
      </c>
      <c r="E74" s="98">
        <v>3</v>
      </c>
      <c r="F74" s="22">
        <v>650</v>
      </c>
      <c r="G74" s="21" t="str">
        <f t="shared" si="2"/>
        <v>15503650</v>
      </c>
      <c r="H74" s="21" t="str">
        <f t="shared" si="3"/>
        <v>AB15503650</v>
      </c>
      <c r="I74" s="51">
        <v>-5.4751182671430197E-3</v>
      </c>
      <c r="K74" s="96"/>
    </row>
    <row r="75" spans="1:20" x14ac:dyDescent="0.2">
      <c r="A75" s="17"/>
      <c r="B75" s="18" t="s">
        <v>45</v>
      </c>
      <c r="C75" s="97">
        <v>1</v>
      </c>
      <c r="D75" s="22">
        <v>650</v>
      </c>
      <c r="E75" s="97">
        <v>2</v>
      </c>
      <c r="F75" s="22">
        <v>650</v>
      </c>
      <c r="G75" s="21" t="str">
        <f t="shared" si="2"/>
        <v>16502650</v>
      </c>
      <c r="H75" s="21" t="str">
        <f t="shared" si="3"/>
        <v>AB16502650</v>
      </c>
      <c r="I75" s="51">
        <v>3.5059906649296625E-2</v>
      </c>
      <c r="K75" s="96"/>
    </row>
    <row r="76" spans="1:20" x14ac:dyDescent="0.2">
      <c r="A76" s="17"/>
      <c r="B76" s="18" t="s">
        <v>45</v>
      </c>
      <c r="C76" s="98">
        <v>1</v>
      </c>
      <c r="D76" s="22">
        <v>650</v>
      </c>
      <c r="E76" s="98">
        <v>3</v>
      </c>
      <c r="F76" s="22">
        <v>650</v>
      </c>
      <c r="G76" s="21" t="str">
        <f t="shared" si="2"/>
        <v>16503650</v>
      </c>
      <c r="H76" s="21" t="str">
        <f t="shared" si="3"/>
        <v>AB16503650</v>
      </c>
      <c r="I76" s="51">
        <v>7.1203209178912985E-2</v>
      </c>
      <c r="K76" s="96"/>
    </row>
    <row r="77" spans="1:20" x14ac:dyDescent="0.2">
      <c r="A77" s="17"/>
      <c r="B77" s="18" t="s">
        <v>45</v>
      </c>
      <c r="C77" s="98">
        <v>2</v>
      </c>
      <c r="D77" s="19" t="s">
        <v>26</v>
      </c>
      <c r="E77" s="97">
        <v>2</v>
      </c>
      <c r="F77" s="22">
        <v>450</v>
      </c>
      <c r="G77" s="21" t="str">
        <f t="shared" si="2"/>
        <v>23502450</v>
      </c>
      <c r="H77" s="21" t="str">
        <f t="shared" si="3"/>
        <v>AB23502450</v>
      </c>
      <c r="I77" s="51">
        <v>-2.4601795431914764E-2</v>
      </c>
      <c r="K77" s="96"/>
    </row>
    <row r="78" spans="1:20" x14ac:dyDescent="0.2">
      <c r="A78" s="17"/>
      <c r="B78" s="18" t="s">
        <v>45</v>
      </c>
      <c r="C78" s="97">
        <v>2</v>
      </c>
      <c r="D78" s="19" t="s">
        <v>26</v>
      </c>
      <c r="E78" s="97">
        <v>3</v>
      </c>
      <c r="F78" s="20" t="s">
        <v>26</v>
      </c>
      <c r="G78" s="101" t="str">
        <f t="shared" si="2"/>
        <v>23503350</v>
      </c>
      <c r="H78" s="19" t="str">
        <f t="shared" si="3"/>
        <v>AB23503350</v>
      </c>
      <c r="I78" s="51">
        <v>1.0016185677148248E-2</v>
      </c>
      <c r="K78" s="96"/>
    </row>
    <row r="79" spans="1:20" x14ac:dyDescent="0.2">
      <c r="A79" s="17"/>
      <c r="B79" s="18" t="s">
        <v>45</v>
      </c>
      <c r="C79" s="98">
        <v>2</v>
      </c>
      <c r="D79" s="22" t="s">
        <v>26</v>
      </c>
      <c r="E79" s="98">
        <v>3</v>
      </c>
      <c r="F79" s="22">
        <v>450</v>
      </c>
      <c r="G79" s="22" t="str">
        <f t="shared" si="2"/>
        <v>23503450</v>
      </c>
      <c r="H79" s="21" t="str">
        <f t="shared" si="3"/>
        <v>AB23503450</v>
      </c>
      <c r="I79" s="51">
        <v>-6.4595918238191437E-3</v>
      </c>
      <c r="K79" s="96"/>
    </row>
    <row r="80" spans="1:20" x14ac:dyDescent="0.2">
      <c r="A80" s="17"/>
      <c r="B80" s="18" t="s">
        <v>45</v>
      </c>
      <c r="C80" s="97">
        <v>2</v>
      </c>
      <c r="D80" s="19" t="s">
        <v>26</v>
      </c>
      <c r="E80" s="97">
        <v>4</v>
      </c>
      <c r="F80" s="20" t="s">
        <v>26</v>
      </c>
      <c r="G80" s="19" t="str">
        <f t="shared" si="2"/>
        <v>23504350</v>
      </c>
      <c r="H80" s="19" t="str">
        <f t="shared" si="3"/>
        <v>AB23504350</v>
      </c>
      <c r="I80" s="51">
        <v>1.4729223403104231E-3</v>
      </c>
      <c r="K80" s="96"/>
    </row>
    <row r="81" spans="1:20" x14ac:dyDescent="0.2">
      <c r="A81" s="17"/>
      <c r="B81" s="18" t="s">
        <v>45</v>
      </c>
      <c r="C81" s="98">
        <v>2</v>
      </c>
      <c r="D81" s="22">
        <v>350</v>
      </c>
      <c r="E81" s="98">
        <v>4</v>
      </c>
      <c r="F81" s="22">
        <v>450</v>
      </c>
      <c r="G81" s="21" t="str">
        <f t="shared" si="2"/>
        <v>23504450</v>
      </c>
      <c r="H81" s="21" t="str">
        <f t="shared" si="3"/>
        <v>AB23504450</v>
      </c>
      <c r="I81" s="51">
        <v>-1.5984756834125834E-2</v>
      </c>
      <c r="K81" s="96"/>
    </row>
    <row r="82" spans="1:20" x14ac:dyDescent="0.2">
      <c r="A82" s="17"/>
      <c r="B82" s="18" t="s">
        <v>45</v>
      </c>
      <c r="C82" s="98">
        <v>2</v>
      </c>
      <c r="D82" s="22">
        <v>350</v>
      </c>
      <c r="E82" s="98">
        <v>4</v>
      </c>
      <c r="F82" s="22">
        <v>550</v>
      </c>
      <c r="G82" s="21" t="str">
        <f t="shared" si="2"/>
        <v>23504550</v>
      </c>
      <c r="H82" s="21" t="str">
        <f t="shared" si="3"/>
        <v>AB23504550</v>
      </c>
      <c r="I82" s="51">
        <v>-4.5049722863047023E-2</v>
      </c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1:20" x14ac:dyDescent="0.2">
      <c r="A83" s="17"/>
      <c r="B83" s="18" t="s">
        <v>45</v>
      </c>
      <c r="C83" s="98">
        <v>2</v>
      </c>
      <c r="D83" s="22">
        <v>450</v>
      </c>
      <c r="E83" s="97">
        <v>2</v>
      </c>
      <c r="F83" s="22">
        <v>550</v>
      </c>
      <c r="G83" s="21" t="str">
        <f t="shared" si="2"/>
        <v>24502550</v>
      </c>
      <c r="H83" s="21" t="str">
        <f t="shared" si="3"/>
        <v>AB24502550</v>
      </c>
      <c r="I83" s="51">
        <v>-5.2428686310534912E-2</v>
      </c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1:20" x14ac:dyDescent="0.2">
      <c r="A84" s="17"/>
      <c r="B84" s="18" t="s">
        <v>45</v>
      </c>
      <c r="C84" s="97">
        <v>2</v>
      </c>
      <c r="D84" s="19" t="s">
        <v>39</v>
      </c>
      <c r="E84" s="97">
        <v>3</v>
      </c>
      <c r="F84" s="20" t="s">
        <v>39</v>
      </c>
      <c r="G84" s="19" t="str">
        <f t="shared" si="2"/>
        <v>24503450</v>
      </c>
      <c r="H84" s="19" t="str">
        <f t="shared" si="3"/>
        <v>AB24503450</v>
      </c>
      <c r="I84" s="51">
        <v>1.8641409065436442E-2</v>
      </c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1:20" x14ac:dyDescent="0.2">
      <c r="A85" s="17"/>
      <c r="B85" s="18" t="s">
        <v>45</v>
      </c>
      <c r="C85" s="98">
        <v>2</v>
      </c>
      <c r="D85" s="22">
        <v>450</v>
      </c>
      <c r="E85" s="98">
        <v>3</v>
      </c>
      <c r="F85" s="22">
        <v>550</v>
      </c>
      <c r="G85" s="22" t="str">
        <f t="shared" si="2"/>
        <v>24503550</v>
      </c>
      <c r="H85" s="21" t="str">
        <f t="shared" si="3"/>
        <v>AB24503550</v>
      </c>
      <c r="I85" s="51">
        <v>-2.2588472820796547E-2</v>
      </c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1:20" x14ac:dyDescent="0.2">
      <c r="A86" s="17"/>
      <c r="B86" s="18" t="s">
        <v>45</v>
      </c>
      <c r="C86" s="98">
        <v>2</v>
      </c>
      <c r="D86" s="19" t="s">
        <v>39</v>
      </c>
      <c r="E86" s="97">
        <v>4</v>
      </c>
      <c r="F86" s="22" t="s">
        <v>39</v>
      </c>
      <c r="G86" s="21" t="str">
        <f t="shared" si="2"/>
        <v>24504450</v>
      </c>
      <c r="H86" s="21" t="str">
        <f t="shared" si="3"/>
        <v>AB24504450</v>
      </c>
      <c r="I86" s="51">
        <v>8.8807563904161231E-3</v>
      </c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1:20" x14ac:dyDescent="0.2">
      <c r="A87" s="17"/>
      <c r="B87" s="18" t="s">
        <v>45</v>
      </c>
      <c r="C87" s="98">
        <v>2</v>
      </c>
      <c r="D87" s="22">
        <v>450</v>
      </c>
      <c r="E87" s="98">
        <v>4</v>
      </c>
      <c r="F87" s="22">
        <v>550</v>
      </c>
      <c r="G87" s="21" t="str">
        <f t="shared" si="2"/>
        <v>24504550</v>
      </c>
      <c r="H87" s="21" t="str">
        <f t="shared" si="3"/>
        <v>AB24504550</v>
      </c>
      <c r="I87" s="51">
        <v>-2.094754519384091E-2</v>
      </c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1:20" x14ac:dyDescent="0.2">
      <c r="A88" s="17"/>
      <c r="B88" s="18" t="s">
        <v>45</v>
      </c>
      <c r="C88" s="98">
        <v>2</v>
      </c>
      <c r="D88" s="22">
        <v>450</v>
      </c>
      <c r="E88" s="98">
        <v>4</v>
      </c>
      <c r="F88" s="22">
        <v>650</v>
      </c>
      <c r="G88" s="21" t="str">
        <f t="shared" si="2"/>
        <v>24504650</v>
      </c>
      <c r="H88" s="21" t="str">
        <f t="shared" si="3"/>
        <v>AB24504650</v>
      </c>
      <c r="I88" s="51">
        <v>-7.7325479649059004E-2</v>
      </c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1:20" x14ac:dyDescent="0.2">
      <c r="A89" s="17"/>
      <c r="B89" s="18" t="s">
        <v>45</v>
      </c>
      <c r="C89" s="98">
        <v>2</v>
      </c>
      <c r="D89" s="22">
        <v>550</v>
      </c>
      <c r="E89" s="97">
        <v>2</v>
      </c>
      <c r="F89" s="22">
        <v>650</v>
      </c>
      <c r="G89" s="21" t="str">
        <f t="shared" si="2"/>
        <v>25502650</v>
      </c>
      <c r="H89" s="21" t="str">
        <f t="shared" si="3"/>
        <v>AB25502650</v>
      </c>
      <c r="I89" s="51">
        <v>-7.7846666616870119E-2</v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1:20" x14ac:dyDescent="0.2">
      <c r="A90" s="17"/>
      <c r="B90" s="18" t="s">
        <v>45</v>
      </c>
      <c r="C90" s="98">
        <v>2</v>
      </c>
      <c r="D90" s="22">
        <v>550</v>
      </c>
      <c r="E90" s="98">
        <v>3</v>
      </c>
      <c r="F90" s="22">
        <v>550</v>
      </c>
      <c r="G90" s="21" t="str">
        <f t="shared" si="2"/>
        <v>25503550</v>
      </c>
      <c r="H90" s="21" t="str">
        <f t="shared" si="3"/>
        <v>AB25503550</v>
      </c>
      <c r="I90" s="51">
        <v>3.1362473452340757E-2</v>
      </c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1:20" x14ac:dyDescent="0.2">
      <c r="A91" s="17"/>
      <c r="B91" s="18" t="s">
        <v>45</v>
      </c>
      <c r="C91" s="98">
        <v>2</v>
      </c>
      <c r="D91" s="22">
        <v>550</v>
      </c>
      <c r="E91" s="98">
        <v>3</v>
      </c>
      <c r="F91" s="22">
        <v>650</v>
      </c>
      <c r="G91" s="22" t="str">
        <f t="shared" si="2"/>
        <v>25503650</v>
      </c>
      <c r="H91" s="21" t="str">
        <f t="shared" si="3"/>
        <v>AB25503650</v>
      </c>
      <c r="I91" s="51">
        <v>-4.2674282406210441E-2</v>
      </c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1:20" x14ac:dyDescent="0.2">
      <c r="A92" s="17"/>
      <c r="B92" s="18" t="s">
        <v>45</v>
      </c>
      <c r="C92" s="98">
        <v>2</v>
      </c>
      <c r="D92" s="22">
        <v>550</v>
      </c>
      <c r="E92" s="97">
        <v>4</v>
      </c>
      <c r="F92" s="22">
        <v>550</v>
      </c>
      <c r="G92" s="21" t="str">
        <f t="shared" si="2"/>
        <v>25504550</v>
      </c>
      <c r="H92" s="21" t="str">
        <f t="shared" si="3"/>
        <v>AB25504550</v>
      </c>
      <c r="I92" s="51">
        <v>3.2957088088014452E-2</v>
      </c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1:20" x14ac:dyDescent="0.2">
      <c r="A93" s="17"/>
      <c r="B93" s="18" t="s">
        <v>45</v>
      </c>
      <c r="C93" s="98">
        <v>2</v>
      </c>
      <c r="D93" s="22">
        <v>550</v>
      </c>
      <c r="E93" s="98">
        <v>4</v>
      </c>
      <c r="F93" s="22">
        <v>650</v>
      </c>
      <c r="G93" s="21" t="str">
        <f t="shared" si="2"/>
        <v>25504650</v>
      </c>
      <c r="H93" s="21" t="str">
        <f t="shared" si="3"/>
        <v>AB25504650</v>
      </c>
      <c r="I93" s="51">
        <v>-2.6690439140263932E-2</v>
      </c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1:20" x14ac:dyDescent="0.2">
      <c r="A94" s="17"/>
      <c r="B94" s="18" t="s">
        <v>45</v>
      </c>
      <c r="C94" s="97">
        <v>2</v>
      </c>
      <c r="D94" s="22">
        <v>650</v>
      </c>
      <c r="E94" s="97">
        <v>3</v>
      </c>
      <c r="F94" s="22">
        <v>650</v>
      </c>
      <c r="G94" s="21" t="str">
        <f t="shared" si="2"/>
        <v>26503650</v>
      </c>
      <c r="H94" s="21" t="str">
        <f t="shared" si="3"/>
        <v>AB26503650</v>
      </c>
      <c r="I94" s="51">
        <v>3.8014692850468837E-2</v>
      </c>
      <c r="K94" s="96"/>
    </row>
    <row r="95" spans="1:20" x14ac:dyDescent="0.2">
      <c r="A95" s="17"/>
      <c r="B95" s="18" t="s">
        <v>45</v>
      </c>
      <c r="C95" s="98">
        <v>2</v>
      </c>
      <c r="D95" s="22">
        <v>650</v>
      </c>
      <c r="E95" s="98">
        <v>4</v>
      </c>
      <c r="F95" s="22">
        <v>650</v>
      </c>
      <c r="G95" s="21" t="str">
        <f t="shared" si="2"/>
        <v>26504650</v>
      </c>
      <c r="H95" s="21" t="str">
        <f t="shared" si="3"/>
        <v>AB26504650</v>
      </c>
      <c r="I95" s="51">
        <v>5.5105163773891172E-2</v>
      </c>
      <c r="K95" s="96"/>
    </row>
    <row r="96" spans="1:20" ht="13.5" thickBot="1" x14ac:dyDescent="0.25">
      <c r="A96" s="17"/>
      <c r="B96" s="23" t="s">
        <v>45</v>
      </c>
      <c r="C96" s="102">
        <v>3</v>
      </c>
      <c r="D96" s="103" t="s">
        <v>26</v>
      </c>
      <c r="E96" s="104">
        <v>3</v>
      </c>
      <c r="F96" s="24">
        <v>450</v>
      </c>
      <c r="G96" s="25" t="str">
        <f t="shared" si="2"/>
        <v>33503450</v>
      </c>
      <c r="H96" s="25" t="str">
        <f t="shared" si="3"/>
        <v>AB33503450</v>
      </c>
      <c r="I96" s="105">
        <v>-1.6490318595354582E-2</v>
      </c>
      <c r="K96" s="96"/>
    </row>
    <row r="97" spans="1:20" x14ac:dyDescent="0.2">
      <c r="A97" s="17"/>
      <c r="B97" s="26" t="s">
        <v>45</v>
      </c>
      <c r="C97" s="94">
        <v>3</v>
      </c>
      <c r="D97" s="93" t="s">
        <v>26</v>
      </c>
      <c r="E97" s="94">
        <v>4</v>
      </c>
      <c r="F97" s="106" t="s">
        <v>26</v>
      </c>
      <c r="G97" s="93" t="str">
        <f t="shared" si="2"/>
        <v>33504350</v>
      </c>
      <c r="H97" s="93" t="str">
        <f t="shared" si="3"/>
        <v>AB33504350</v>
      </c>
      <c r="I97" s="95">
        <v>-1.0441876298857521E-2</v>
      </c>
      <c r="K97" s="96"/>
    </row>
    <row r="98" spans="1:20" x14ac:dyDescent="0.2">
      <c r="A98" s="17"/>
      <c r="B98" s="18" t="s">
        <v>45</v>
      </c>
      <c r="C98" s="98">
        <v>3</v>
      </c>
      <c r="D98" s="22" t="s">
        <v>26</v>
      </c>
      <c r="E98" s="98">
        <v>4</v>
      </c>
      <c r="F98" s="22">
        <v>450</v>
      </c>
      <c r="G98" s="22" t="str">
        <f t="shared" si="2"/>
        <v>33504450</v>
      </c>
      <c r="H98" s="21" t="str">
        <f t="shared" si="3"/>
        <v>AB33504450</v>
      </c>
      <c r="I98" s="51">
        <v>-2.7882780520437033E-2</v>
      </c>
      <c r="K98" s="96"/>
    </row>
    <row r="99" spans="1:20" x14ac:dyDescent="0.2">
      <c r="A99" s="17"/>
      <c r="B99" s="18" t="s">
        <v>45</v>
      </c>
      <c r="C99" s="97">
        <v>3</v>
      </c>
      <c r="D99" s="19" t="s">
        <v>26</v>
      </c>
      <c r="E99" s="97">
        <v>5</v>
      </c>
      <c r="F99" s="20" t="s">
        <v>26</v>
      </c>
      <c r="G99" s="19" t="str">
        <f t="shared" si="2"/>
        <v>33505350</v>
      </c>
      <c r="H99" s="19" t="str">
        <f t="shared" si="3"/>
        <v>AB33505350</v>
      </c>
      <c r="I99" s="51">
        <v>-1.5960625762465586E-2</v>
      </c>
      <c r="K99" s="96"/>
    </row>
    <row r="100" spans="1:20" x14ac:dyDescent="0.2">
      <c r="A100" s="17"/>
      <c r="B100" s="18" t="s">
        <v>45</v>
      </c>
      <c r="C100" s="98">
        <v>3</v>
      </c>
      <c r="D100" s="22">
        <v>350</v>
      </c>
      <c r="E100" s="98">
        <v>5</v>
      </c>
      <c r="F100" s="22">
        <v>450</v>
      </c>
      <c r="G100" s="21" t="str">
        <f t="shared" si="2"/>
        <v>33505450</v>
      </c>
      <c r="H100" s="21" t="str">
        <f t="shared" si="3"/>
        <v>AB33505450</v>
      </c>
      <c r="I100" s="51">
        <v>-2.9083264211134562E-2</v>
      </c>
      <c r="K100" s="96"/>
    </row>
    <row r="101" spans="1:20" x14ac:dyDescent="0.2">
      <c r="A101" s="17"/>
      <c r="B101" s="18" t="s">
        <v>45</v>
      </c>
      <c r="C101" s="98">
        <v>3</v>
      </c>
      <c r="D101" s="22">
        <v>350</v>
      </c>
      <c r="E101" s="98">
        <v>5</v>
      </c>
      <c r="F101" s="22">
        <v>550</v>
      </c>
      <c r="G101" s="21" t="str">
        <f t="shared" si="2"/>
        <v>33505550</v>
      </c>
      <c r="H101" s="21" t="str">
        <f t="shared" si="3"/>
        <v>AB33505550</v>
      </c>
      <c r="I101" s="51">
        <v>-5.4944779682666325E-2</v>
      </c>
      <c r="K101" s="96"/>
    </row>
    <row r="102" spans="1:20" x14ac:dyDescent="0.2">
      <c r="A102" s="17"/>
      <c r="B102" s="18" t="s">
        <v>45</v>
      </c>
      <c r="C102" s="98">
        <v>3</v>
      </c>
      <c r="D102" s="22">
        <v>450</v>
      </c>
      <c r="E102" s="97">
        <v>3</v>
      </c>
      <c r="F102" s="22">
        <v>550</v>
      </c>
      <c r="G102" s="21" t="str">
        <f t="shared" si="2"/>
        <v>34503550</v>
      </c>
      <c r="H102" s="21" t="str">
        <f t="shared" si="3"/>
        <v>AB34503550</v>
      </c>
      <c r="I102" s="51">
        <v>-4.1013614820048727E-2</v>
      </c>
      <c r="K102" s="96"/>
    </row>
    <row r="103" spans="1:20" x14ac:dyDescent="0.2">
      <c r="A103" s="17"/>
      <c r="B103" s="18" t="s">
        <v>45</v>
      </c>
      <c r="C103" s="97">
        <v>3</v>
      </c>
      <c r="D103" s="19" t="s">
        <v>39</v>
      </c>
      <c r="E103" s="97">
        <v>4</v>
      </c>
      <c r="F103" s="20" t="s">
        <v>39</v>
      </c>
      <c r="G103" s="21" t="str">
        <f t="shared" si="2"/>
        <v>34504450</v>
      </c>
      <c r="H103" s="21" t="str">
        <f t="shared" si="3"/>
        <v>AB34504450</v>
      </c>
      <c r="I103" s="51">
        <v>-1.1780800927694101E-2</v>
      </c>
      <c r="K103" s="96"/>
    </row>
    <row r="104" spans="1:20" x14ac:dyDescent="0.2">
      <c r="A104" s="17"/>
      <c r="B104" s="18" t="s">
        <v>45</v>
      </c>
      <c r="C104" s="98">
        <v>3</v>
      </c>
      <c r="D104" s="22">
        <v>450</v>
      </c>
      <c r="E104" s="98">
        <v>4</v>
      </c>
      <c r="F104" s="22">
        <v>550</v>
      </c>
      <c r="G104" s="22" t="str">
        <f t="shared" si="2"/>
        <v>34504550</v>
      </c>
      <c r="H104" s="21" t="str">
        <f t="shared" si="3"/>
        <v>AB34504550</v>
      </c>
      <c r="I104" s="51">
        <v>-4.126796376887263E-2</v>
      </c>
      <c r="K104" s="96"/>
    </row>
    <row r="105" spans="1:20" x14ac:dyDescent="0.2">
      <c r="A105" s="17"/>
      <c r="B105" s="18" t="s">
        <v>45</v>
      </c>
      <c r="C105" s="98">
        <v>3</v>
      </c>
      <c r="D105" s="19" t="s">
        <v>39</v>
      </c>
      <c r="E105" s="97">
        <v>5</v>
      </c>
      <c r="F105" s="22" t="s">
        <v>39</v>
      </c>
      <c r="G105" s="21" t="str">
        <f t="shared" si="2"/>
        <v>34505450</v>
      </c>
      <c r="H105" s="21" t="str">
        <f t="shared" si="3"/>
        <v>AB34505450</v>
      </c>
      <c r="I105" s="51">
        <v>-1.3151586069197163E-2</v>
      </c>
      <c r="K105" s="96"/>
    </row>
    <row r="106" spans="1:20" x14ac:dyDescent="0.2">
      <c r="A106" s="17"/>
      <c r="B106" s="18" t="s">
        <v>45</v>
      </c>
      <c r="C106" s="98">
        <v>3</v>
      </c>
      <c r="D106" s="22">
        <v>450</v>
      </c>
      <c r="E106" s="98">
        <v>5</v>
      </c>
      <c r="F106" s="22">
        <v>550</v>
      </c>
      <c r="G106" s="21" t="str">
        <f t="shared" si="2"/>
        <v>34505550</v>
      </c>
      <c r="H106" s="21" t="str">
        <f t="shared" si="3"/>
        <v>AB34505550</v>
      </c>
      <c r="I106" s="51">
        <v>-3.9553952875407486E-2</v>
      </c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1:20" x14ac:dyDescent="0.2">
      <c r="A107" s="17"/>
      <c r="B107" s="18" t="s">
        <v>45</v>
      </c>
      <c r="C107" s="98">
        <v>3</v>
      </c>
      <c r="D107" s="22">
        <v>450</v>
      </c>
      <c r="E107" s="98">
        <v>5</v>
      </c>
      <c r="F107" s="22">
        <v>650</v>
      </c>
      <c r="G107" s="21" t="str">
        <f t="shared" si="2"/>
        <v>34505650</v>
      </c>
      <c r="H107" s="21" t="str">
        <f t="shared" si="3"/>
        <v>AB34505650</v>
      </c>
      <c r="I107" s="51">
        <v>-8.6986259322120646E-2</v>
      </c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1:20" x14ac:dyDescent="0.2">
      <c r="A108" s="17"/>
      <c r="B108" s="18" t="s">
        <v>45</v>
      </c>
      <c r="C108" s="98">
        <v>3</v>
      </c>
      <c r="D108" s="22">
        <v>550</v>
      </c>
      <c r="E108" s="97">
        <v>3</v>
      </c>
      <c r="F108" s="22">
        <v>650</v>
      </c>
      <c r="G108" s="21" t="str">
        <f t="shared" si="2"/>
        <v>35503650</v>
      </c>
      <c r="H108" s="21" t="str">
        <f t="shared" si="3"/>
        <v>AB35503650</v>
      </c>
      <c r="I108" s="51">
        <v>-7.2123423646084289E-2</v>
      </c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1:20" x14ac:dyDescent="0.2">
      <c r="A109" s="17"/>
      <c r="B109" s="18" t="s">
        <v>45</v>
      </c>
      <c r="C109" s="98">
        <v>3</v>
      </c>
      <c r="D109" s="22">
        <v>550</v>
      </c>
      <c r="E109" s="98">
        <v>4</v>
      </c>
      <c r="F109" s="22">
        <v>550</v>
      </c>
      <c r="G109" s="19" t="str">
        <f t="shared" si="2"/>
        <v>35504550</v>
      </c>
      <c r="H109" s="19" t="str">
        <f t="shared" si="3"/>
        <v>AB35504550</v>
      </c>
      <c r="I109" s="51">
        <v>-6.6168749111770173E-4</v>
      </c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1:20" x14ac:dyDescent="0.2">
      <c r="A110" s="17"/>
      <c r="B110" s="18" t="s">
        <v>45</v>
      </c>
      <c r="C110" s="98">
        <v>3</v>
      </c>
      <c r="D110" s="22">
        <v>550</v>
      </c>
      <c r="E110" s="98">
        <v>4</v>
      </c>
      <c r="F110" s="22">
        <v>650</v>
      </c>
      <c r="G110" s="22" t="str">
        <f t="shared" si="2"/>
        <v>35504650</v>
      </c>
      <c r="H110" s="21" t="str">
        <f t="shared" si="3"/>
        <v>AB35504650</v>
      </c>
      <c r="I110" s="51">
        <v>-5.8820112744763467E-2</v>
      </c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1:20" x14ac:dyDescent="0.2">
      <c r="A111" s="17"/>
      <c r="B111" s="18" t="s">
        <v>45</v>
      </c>
      <c r="C111" s="98">
        <v>3</v>
      </c>
      <c r="D111" s="22">
        <v>550</v>
      </c>
      <c r="E111" s="97">
        <v>5</v>
      </c>
      <c r="F111" s="22">
        <v>550</v>
      </c>
      <c r="G111" s="21" t="str">
        <f t="shared" si="2"/>
        <v>35505550</v>
      </c>
      <c r="H111" s="21" t="str">
        <f t="shared" si="3"/>
        <v>AB35505550</v>
      </c>
      <c r="I111" s="51">
        <v>9.718246343870862E-4</v>
      </c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</row>
    <row r="112" spans="1:20" x14ac:dyDescent="0.2">
      <c r="A112" s="17"/>
      <c r="B112" s="18" t="s">
        <v>45</v>
      </c>
      <c r="C112" s="98">
        <v>3</v>
      </c>
      <c r="D112" s="22">
        <v>550</v>
      </c>
      <c r="E112" s="98">
        <v>5</v>
      </c>
      <c r="F112" s="22">
        <v>650</v>
      </c>
      <c r="G112" s="21" t="str">
        <f t="shared" si="2"/>
        <v>35505650</v>
      </c>
      <c r="H112" s="21" t="str">
        <f t="shared" si="3"/>
        <v>AB35505650</v>
      </c>
      <c r="I112" s="51">
        <v>-4.8660893751853597E-2</v>
      </c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</row>
    <row r="113" spans="1:20" x14ac:dyDescent="0.2">
      <c r="A113" s="17"/>
      <c r="B113" s="18" t="s">
        <v>45</v>
      </c>
      <c r="C113" s="97">
        <v>3</v>
      </c>
      <c r="D113" s="22">
        <v>650</v>
      </c>
      <c r="E113" s="97">
        <v>4</v>
      </c>
      <c r="F113" s="22">
        <v>650</v>
      </c>
      <c r="G113" s="21" t="str">
        <f t="shared" si="2"/>
        <v>36504650</v>
      </c>
      <c r="H113" s="21" t="str">
        <f t="shared" si="3"/>
        <v>AB36504650</v>
      </c>
      <c r="I113" s="51">
        <v>1.4065873621201087E-2</v>
      </c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</row>
    <row r="114" spans="1:20" x14ac:dyDescent="0.2">
      <c r="A114" s="17"/>
      <c r="B114" s="18" t="s">
        <v>45</v>
      </c>
      <c r="C114" s="98">
        <v>3</v>
      </c>
      <c r="D114" s="22">
        <v>650</v>
      </c>
      <c r="E114" s="98">
        <v>5</v>
      </c>
      <c r="F114" s="22">
        <v>650</v>
      </c>
      <c r="G114" s="21" t="str">
        <f t="shared" si="2"/>
        <v>36505650</v>
      </c>
      <c r="H114" s="21" t="str">
        <f t="shared" si="3"/>
        <v>AB36505650</v>
      </c>
      <c r="I114" s="51">
        <v>2.4914549466001155E-2</v>
      </c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</row>
    <row r="115" spans="1:20" x14ac:dyDescent="0.2">
      <c r="A115" s="17"/>
      <c r="B115" s="18" t="s">
        <v>45</v>
      </c>
      <c r="C115" s="98">
        <v>4</v>
      </c>
      <c r="D115" s="19" t="s">
        <v>26</v>
      </c>
      <c r="E115" s="97">
        <v>4</v>
      </c>
      <c r="F115" s="22">
        <v>450</v>
      </c>
      <c r="G115" s="21" t="str">
        <f t="shared" si="2"/>
        <v>43504450</v>
      </c>
      <c r="H115" s="21" t="str">
        <f t="shared" si="3"/>
        <v>AB43504450</v>
      </c>
      <c r="I115" s="51">
        <v>-1.7775928976737299E-2</v>
      </c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</row>
    <row r="116" spans="1:20" x14ac:dyDescent="0.2">
      <c r="A116" s="17"/>
      <c r="B116" s="18" t="s">
        <v>45</v>
      </c>
      <c r="C116" s="97">
        <v>4</v>
      </c>
      <c r="D116" s="19" t="s">
        <v>26</v>
      </c>
      <c r="E116" s="97">
        <v>5</v>
      </c>
      <c r="F116" s="20" t="s">
        <v>26</v>
      </c>
      <c r="G116" s="101" t="str">
        <f t="shared" si="2"/>
        <v>43505350</v>
      </c>
      <c r="H116" s="19" t="str">
        <f t="shared" si="3"/>
        <v>AB43505350</v>
      </c>
      <c r="I116" s="51">
        <v>-5.2783153846772905E-3</v>
      </c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</row>
    <row r="117" spans="1:20" x14ac:dyDescent="0.2">
      <c r="A117" s="17"/>
      <c r="B117" s="18" t="s">
        <v>45</v>
      </c>
      <c r="C117" s="98">
        <v>4</v>
      </c>
      <c r="D117" s="22" t="s">
        <v>26</v>
      </c>
      <c r="E117" s="98">
        <v>5</v>
      </c>
      <c r="F117" s="22">
        <v>450</v>
      </c>
      <c r="G117" s="22" t="str">
        <f t="shared" si="2"/>
        <v>43505450</v>
      </c>
      <c r="H117" s="21" t="str">
        <f t="shared" si="3"/>
        <v>AB43505450</v>
      </c>
      <c r="I117" s="51">
        <v>-1.8967551233874447E-2</v>
      </c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</row>
    <row r="118" spans="1:20" x14ac:dyDescent="0.2">
      <c r="A118" s="17"/>
      <c r="B118" s="18" t="s">
        <v>45</v>
      </c>
      <c r="C118" s="97">
        <v>4</v>
      </c>
      <c r="D118" s="19" t="s">
        <v>26</v>
      </c>
      <c r="E118" s="97">
        <v>6</v>
      </c>
      <c r="F118" s="20" t="s">
        <v>26</v>
      </c>
      <c r="G118" s="19" t="str">
        <f t="shared" si="2"/>
        <v>43506350</v>
      </c>
      <c r="H118" s="19" t="str">
        <f t="shared" si="3"/>
        <v>AB43506350</v>
      </c>
      <c r="I118" s="51">
        <v>-2.5843869664921228E-2</v>
      </c>
    </row>
    <row r="119" spans="1:20" x14ac:dyDescent="0.2">
      <c r="A119" s="17"/>
      <c r="B119" s="18" t="s">
        <v>45</v>
      </c>
      <c r="C119" s="98">
        <v>4</v>
      </c>
      <c r="D119" s="22">
        <v>350</v>
      </c>
      <c r="E119" s="98">
        <v>6</v>
      </c>
      <c r="F119" s="22">
        <v>450</v>
      </c>
      <c r="G119" s="21" t="str">
        <f t="shared" si="2"/>
        <v>43506450</v>
      </c>
      <c r="H119" s="21" t="str">
        <f t="shared" si="3"/>
        <v>AB43506450</v>
      </c>
      <c r="I119" s="51">
        <v>-3.5945730661498219E-2</v>
      </c>
    </row>
    <row r="120" spans="1:20" x14ac:dyDescent="0.2">
      <c r="A120" s="17"/>
      <c r="B120" s="18" t="s">
        <v>45</v>
      </c>
      <c r="C120" s="98">
        <v>4</v>
      </c>
      <c r="D120" s="22">
        <v>350</v>
      </c>
      <c r="E120" s="98">
        <v>6</v>
      </c>
      <c r="F120" s="22">
        <v>550</v>
      </c>
      <c r="G120" s="21" t="str">
        <f t="shared" si="2"/>
        <v>43506550</v>
      </c>
      <c r="H120" s="21" t="str">
        <f t="shared" si="3"/>
        <v>AB43506550</v>
      </c>
      <c r="I120" s="51">
        <v>-6.0754975147631764E-2</v>
      </c>
    </row>
    <row r="121" spans="1:20" x14ac:dyDescent="0.2">
      <c r="A121" s="17"/>
      <c r="B121" s="18" t="s">
        <v>45</v>
      </c>
      <c r="C121" s="98">
        <v>4</v>
      </c>
      <c r="D121" s="22">
        <v>450</v>
      </c>
      <c r="E121" s="97">
        <v>4</v>
      </c>
      <c r="F121" s="22">
        <v>550</v>
      </c>
      <c r="G121" s="21" t="str">
        <f t="shared" si="2"/>
        <v>44504550</v>
      </c>
      <c r="H121" s="21" t="str">
        <f t="shared" si="3"/>
        <v>AB44504550</v>
      </c>
      <c r="I121" s="51">
        <v>-3.0103537256047051E-2</v>
      </c>
    </row>
    <row r="122" spans="1:20" x14ac:dyDescent="0.2">
      <c r="A122" s="17"/>
      <c r="B122" s="18" t="s">
        <v>45</v>
      </c>
      <c r="C122" s="97">
        <v>4</v>
      </c>
      <c r="D122" s="19" t="s">
        <v>39</v>
      </c>
      <c r="E122" s="97">
        <v>5</v>
      </c>
      <c r="F122" s="20" t="s">
        <v>39</v>
      </c>
      <c r="G122" s="19" t="str">
        <f t="shared" si="2"/>
        <v>44505450</v>
      </c>
      <c r="H122" s="19" t="str">
        <f t="shared" si="3"/>
        <v>AB44505450</v>
      </c>
      <c r="I122" s="51">
        <v>-1.3439998144107791E-3</v>
      </c>
    </row>
    <row r="123" spans="1:20" x14ac:dyDescent="0.2">
      <c r="A123" s="17"/>
      <c r="B123" s="18" t="s">
        <v>45</v>
      </c>
      <c r="C123" s="98">
        <v>4</v>
      </c>
      <c r="D123" s="22">
        <v>450</v>
      </c>
      <c r="E123" s="98">
        <v>5</v>
      </c>
      <c r="F123" s="22">
        <v>550</v>
      </c>
      <c r="G123" s="22" t="str">
        <f t="shared" si="2"/>
        <v>44505550</v>
      </c>
      <c r="H123" s="21" t="str">
        <f t="shared" si="3"/>
        <v>AB44505550</v>
      </c>
      <c r="I123" s="51">
        <v>-2.8302825843942024E-2</v>
      </c>
    </row>
    <row r="124" spans="1:20" x14ac:dyDescent="0.2">
      <c r="A124" s="17"/>
      <c r="B124" s="18" t="s">
        <v>45</v>
      </c>
      <c r="C124" s="98">
        <v>4</v>
      </c>
      <c r="D124" s="19" t="s">
        <v>39</v>
      </c>
      <c r="E124" s="97">
        <v>6</v>
      </c>
      <c r="F124" s="22" t="s">
        <v>39</v>
      </c>
      <c r="G124" s="21" t="str">
        <f t="shared" si="2"/>
        <v>44506450</v>
      </c>
      <c r="H124" s="21" t="str">
        <f t="shared" si="3"/>
        <v>AB44506450</v>
      </c>
      <c r="I124" s="51">
        <v>-1.8498256844896553E-2</v>
      </c>
    </row>
    <row r="125" spans="1:20" x14ac:dyDescent="0.2">
      <c r="A125" s="17"/>
      <c r="B125" s="18" t="s">
        <v>45</v>
      </c>
      <c r="C125" s="98">
        <v>4</v>
      </c>
      <c r="D125" s="22">
        <v>450</v>
      </c>
      <c r="E125" s="98">
        <v>6</v>
      </c>
      <c r="F125" s="22">
        <v>550</v>
      </c>
      <c r="G125" s="21" t="str">
        <f t="shared" si="2"/>
        <v>44506550</v>
      </c>
      <c r="H125" s="21" t="str">
        <f t="shared" si="3"/>
        <v>AB44506550</v>
      </c>
      <c r="I125" s="51">
        <v>-4.3805710040688839E-2</v>
      </c>
    </row>
    <row r="126" spans="1:20" x14ac:dyDescent="0.2">
      <c r="A126" s="17"/>
      <c r="B126" s="18" t="s">
        <v>45</v>
      </c>
      <c r="C126" s="98">
        <v>4</v>
      </c>
      <c r="D126" s="22">
        <v>450</v>
      </c>
      <c r="E126" s="98">
        <v>6</v>
      </c>
      <c r="F126" s="22">
        <v>650</v>
      </c>
      <c r="G126" s="21" t="str">
        <f t="shared" si="2"/>
        <v>44506650</v>
      </c>
      <c r="H126" s="21" t="str">
        <f t="shared" si="3"/>
        <v>AB44506650</v>
      </c>
      <c r="I126" s="51">
        <v>-8.6376002322682457E-2</v>
      </c>
    </row>
    <row r="127" spans="1:20" x14ac:dyDescent="0.2">
      <c r="A127" s="17"/>
      <c r="B127" s="18" t="s">
        <v>45</v>
      </c>
      <c r="C127" s="98">
        <v>4</v>
      </c>
      <c r="D127" s="22">
        <v>550</v>
      </c>
      <c r="E127" s="97">
        <v>4</v>
      </c>
      <c r="F127" s="22">
        <v>650</v>
      </c>
      <c r="G127" s="21" t="str">
        <f t="shared" si="2"/>
        <v>45504650</v>
      </c>
      <c r="H127" s="21" t="str">
        <f t="shared" si="3"/>
        <v>AB45504650</v>
      </c>
      <c r="I127" s="51">
        <v>-5.8443386178793223E-2</v>
      </c>
    </row>
    <row r="128" spans="1:20" x14ac:dyDescent="0.2">
      <c r="A128" s="17"/>
      <c r="B128" s="18" t="s">
        <v>45</v>
      </c>
      <c r="C128" s="98">
        <v>4</v>
      </c>
      <c r="D128" s="22">
        <v>550</v>
      </c>
      <c r="E128" s="98">
        <v>5</v>
      </c>
      <c r="F128" s="22">
        <v>550</v>
      </c>
      <c r="G128" s="19" t="str">
        <f t="shared" si="2"/>
        <v>45505550</v>
      </c>
      <c r="H128" s="19" t="str">
        <f t="shared" si="3"/>
        <v>AB45505550</v>
      </c>
      <c r="I128" s="51">
        <v>1.7687036518664434E-3</v>
      </c>
    </row>
    <row r="129" spans="1:20" x14ac:dyDescent="0.2">
      <c r="A129" s="17"/>
      <c r="B129" s="18" t="s">
        <v>45</v>
      </c>
      <c r="C129" s="98">
        <v>4</v>
      </c>
      <c r="D129" s="22">
        <v>550</v>
      </c>
      <c r="E129" s="98">
        <v>5</v>
      </c>
      <c r="F129" s="22">
        <v>650</v>
      </c>
      <c r="G129" s="22" t="str">
        <f t="shared" ref="G129:G192" si="4">C129&amp;D129&amp;E129&amp;F129</f>
        <v>45505650</v>
      </c>
      <c r="H129" s="21" t="str">
        <f t="shared" ref="H129:H192" si="5">B129&amp;G129</f>
        <v>AB45505650</v>
      </c>
      <c r="I129" s="51">
        <v>-4.8216825511644079E-2</v>
      </c>
    </row>
    <row r="130" spans="1:20" x14ac:dyDescent="0.2">
      <c r="A130" s="17"/>
      <c r="B130" s="18" t="s">
        <v>45</v>
      </c>
      <c r="C130" s="98">
        <v>4</v>
      </c>
      <c r="D130" s="22">
        <v>550</v>
      </c>
      <c r="E130" s="97">
        <v>6</v>
      </c>
      <c r="F130" s="22">
        <v>550</v>
      </c>
      <c r="G130" s="21" t="str">
        <f t="shared" si="4"/>
        <v>45506550</v>
      </c>
      <c r="H130" s="21" t="str">
        <f t="shared" si="5"/>
        <v>AB45506550</v>
      </c>
      <c r="I130" s="51">
        <v>-1.4044188169398753E-2</v>
      </c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</row>
    <row r="131" spans="1:20" x14ac:dyDescent="0.2">
      <c r="A131" s="17"/>
      <c r="B131" s="18" t="s">
        <v>45</v>
      </c>
      <c r="C131" s="98">
        <v>4</v>
      </c>
      <c r="D131" s="22">
        <v>550</v>
      </c>
      <c r="E131" s="98">
        <v>6</v>
      </c>
      <c r="F131" s="22">
        <v>650</v>
      </c>
      <c r="G131" s="21" t="str">
        <f t="shared" si="4"/>
        <v>45506650</v>
      </c>
      <c r="H131" s="21" t="str">
        <f t="shared" si="5"/>
        <v>AB45506650</v>
      </c>
      <c r="I131" s="51">
        <v>-5.8129082867637072E-2</v>
      </c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</row>
    <row r="132" spans="1:20" ht="13.5" thickBot="1" x14ac:dyDescent="0.25">
      <c r="A132" s="17"/>
      <c r="B132" s="23" t="s">
        <v>45</v>
      </c>
      <c r="C132" s="104">
        <v>4</v>
      </c>
      <c r="D132" s="24">
        <v>650</v>
      </c>
      <c r="E132" s="104">
        <v>5</v>
      </c>
      <c r="F132" s="24">
        <v>650</v>
      </c>
      <c r="G132" s="25" t="str">
        <f t="shared" si="4"/>
        <v>46505650</v>
      </c>
      <c r="H132" s="25" t="str">
        <f t="shared" si="5"/>
        <v>AB46505650</v>
      </c>
      <c r="I132" s="105">
        <v>1.0741268039385243E-2</v>
      </c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</row>
    <row r="133" spans="1:20" x14ac:dyDescent="0.2">
      <c r="A133" s="17"/>
      <c r="B133" s="26" t="s">
        <v>45</v>
      </c>
      <c r="C133" s="92">
        <v>4</v>
      </c>
      <c r="D133" s="28">
        <v>650</v>
      </c>
      <c r="E133" s="92">
        <v>6</v>
      </c>
      <c r="F133" s="28">
        <v>650</v>
      </c>
      <c r="G133" s="27" t="str">
        <f t="shared" si="4"/>
        <v>46506650</v>
      </c>
      <c r="H133" s="27" t="str">
        <f t="shared" si="5"/>
        <v>AB46506650</v>
      </c>
      <c r="I133" s="95">
        <v>5.5512643211664821E-4</v>
      </c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</row>
    <row r="134" spans="1:20" x14ac:dyDescent="0.2">
      <c r="A134" s="17"/>
      <c r="B134" s="18" t="s">
        <v>45</v>
      </c>
      <c r="C134" s="98">
        <v>5</v>
      </c>
      <c r="D134" s="19" t="s">
        <v>26</v>
      </c>
      <c r="E134" s="97">
        <v>5</v>
      </c>
      <c r="F134" s="22">
        <v>450</v>
      </c>
      <c r="G134" s="21" t="str">
        <f t="shared" si="4"/>
        <v>53505450</v>
      </c>
      <c r="H134" s="21" t="str">
        <f t="shared" si="5"/>
        <v>AB53505450</v>
      </c>
      <c r="I134" s="51">
        <v>-1.3856042859979146E-2</v>
      </c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</row>
    <row r="135" spans="1:20" x14ac:dyDescent="0.2">
      <c r="A135" s="17"/>
      <c r="B135" s="18" t="s">
        <v>45</v>
      </c>
      <c r="C135" s="97">
        <v>5</v>
      </c>
      <c r="D135" s="19" t="s">
        <v>26</v>
      </c>
      <c r="E135" s="97">
        <v>6</v>
      </c>
      <c r="F135" s="20" t="s">
        <v>26</v>
      </c>
      <c r="G135" s="19" t="str">
        <f t="shared" si="4"/>
        <v>53506350</v>
      </c>
      <c r="H135" s="19" t="str">
        <f t="shared" si="5"/>
        <v>AB53506350</v>
      </c>
      <c r="I135" s="51">
        <v>-2.0971234848480957E-2</v>
      </c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</row>
    <row r="136" spans="1:20" x14ac:dyDescent="0.2">
      <c r="A136" s="17"/>
      <c r="B136" s="18" t="s">
        <v>45</v>
      </c>
      <c r="C136" s="98">
        <v>5</v>
      </c>
      <c r="D136" s="22" t="s">
        <v>26</v>
      </c>
      <c r="E136" s="98">
        <v>6</v>
      </c>
      <c r="F136" s="22">
        <v>450</v>
      </c>
      <c r="G136" s="22" t="str">
        <f t="shared" si="4"/>
        <v>53506450</v>
      </c>
      <c r="H136" s="21" t="str">
        <f t="shared" si="5"/>
        <v>AB53506450</v>
      </c>
      <c r="I136" s="51">
        <v>-3.1240111613158185E-2</v>
      </c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</row>
    <row r="137" spans="1:20" x14ac:dyDescent="0.2">
      <c r="A137" s="17"/>
      <c r="B137" s="18" t="s">
        <v>45</v>
      </c>
      <c r="C137" s="97">
        <v>5</v>
      </c>
      <c r="D137" s="19" t="s">
        <v>26</v>
      </c>
      <c r="E137" s="97">
        <v>7</v>
      </c>
      <c r="F137" s="20" t="s">
        <v>26</v>
      </c>
      <c r="G137" s="19" t="str">
        <f t="shared" si="4"/>
        <v>53507350</v>
      </c>
      <c r="H137" s="19" t="str">
        <f t="shared" si="5"/>
        <v>AB53507350</v>
      </c>
      <c r="I137" s="51">
        <v>-2.4448030217928247E-2</v>
      </c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</row>
    <row r="138" spans="1:20" x14ac:dyDescent="0.2">
      <c r="A138" s="17"/>
      <c r="B138" s="18" t="s">
        <v>45</v>
      </c>
      <c r="C138" s="98">
        <v>5</v>
      </c>
      <c r="D138" s="22">
        <v>350</v>
      </c>
      <c r="E138" s="98">
        <v>7</v>
      </c>
      <c r="F138" s="22">
        <v>450</v>
      </c>
      <c r="G138" s="21" t="str">
        <f t="shared" si="4"/>
        <v>53507450</v>
      </c>
      <c r="H138" s="21" t="str">
        <f t="shared" si="5"/>
        <v>AB53507450</v>
      </c>
      <c r="I138" s="51">
        <v>-3.8614447903924001E-2</v>
      </c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</row>
    <row r="139" spans="1:20" x14ac:dyDescent="0.2">
      <c r="A139" s="17"/>
      <c r="B139" s="18" t="s">
        <v>45</v>
      </c>
      <c r="C139" s="98">
        <v>5</v>
      </c>
      <c r="D139" s="22">
        <v>350</v>
      </c>
      <c r="E139" s="98">
        <v>7</v>
      </c>
      <c r="F139" s="22">
        <v>550</v>
      </c>
      <c r="G139" s="21" t="str">
        <f t="shared" si="4"/>
        <v>53507550</v>
      </c>
      <c r="H139" s="21" t="str">
        <f t="shared" si="5"/>
        <v>AB53507550</v>
      </c>
      <c r="I139" s="51">
        <v>-6.3633469915941876E-2</v>
      </c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</row>
    <row r="140" spans="1:20" x14ac:dyDescent="0.2">
      <c r="A140" s="17"/>
      <c r="B140" s="18" t="s">
        <v>45</v>
      </c>
      <c r="C140" s="98">
        <v>5</v>
      </c>
      <c r="D140" s="22">
        <v>450</v>
      </c>
      <c r="E140" s="97">
        <v>5</v>
      </c>
      <c r="F140" s="22">
        <v>550</v>
      </c>
      <c r="G140" s="21" t="str">
        <f t="shared" si="4"/>
        <v>54505550</v>
      </c>
      <c r="H140" s="21" t="str">
        <f t="shared" si="5"/>
        <v>AB54505550</v>
      </c>
      <c r="I140" s="51">
        <v>-2.714382533134253E-2</v>
      </c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</row>
    <row r="141" spans="1:20" x14ac:dyDescent="0.2">
      <c r="A141" s="17"/>
      <c r="B141" s="18" t="s">
        <v>45</v>
      </c>
      <c r="C141" s="97">
        <v>5</v>
      </c>
      <c r="D141" s="19" t="s">
        <v>39</v>
      </c>
      <c r="E141" s="97">
        <v>6</v>
      </c>
      <c r="F141" s="20" t="s">
        <v>39</v>
      </c>
      <c r="G141" s="19" t="str">
        <f t="shared" si="4"/>
        <v>54506450</v>
      </c>
      <c r="H141" s="19" t="str">
        <f t="shared" si="5"/>
        <v>AB54506450</v>
      </c>
      <c r="I141" s="51">
        <v>-1.7363505754341757E-2</v>
      </c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</row>
    <row r="142" spans="1:20" x14ac:dyDescent="0.2">
      <c r="A142" s="17"/>
      <c r="B142" s="18" t="s">
        <v>45</v>
      </c>
      <c r="C142" s="98">
        <v>5</v>
      </c>
      <c r="D142" s="22">
        <v>450</v>
      </c>
      <c r="E142" s="98">
        <v>6</v>
      </c>
      <c r="F142" s="22">
        <v>550</v>
      </c>
      <c r="G142" s="22" t="str">
        <f t="shared" si="4"/>
        <v>54506550</v>
      </c>
      <c r="H142" s="21" t="str">
        <f t="shared" si="5"/>
        <v>AB54506550</v>
      </c>
      <c r="I142" s="51">
        <v>-4.2800010915733891E-2</v>
      </c>
    </row>
    <row r="143" spans="1:20" x14ac:dyDescent="0.2">
      <c r="A143" s="17"/>
      <c r="B143" s="18" t="s">
        <v>45</v>
      </c>
      <c r="C143" s="98">
        <v>5</v>
      </c>
      <c r="D143" s="19" t="s">
        <v>39</v>
      </c>
      <c r="E143" s="97">
        <v>7</v>
      </c>
      <c r="F143" s="22" t="s">
        <v>39</v>
      </c>
      <c r="G143" s="21" t="str">
        <f t="shared" si="4"/>
        <v>54507450</v>
      </c>
      <c r="H143" s="21" t="str">
        <f t="shared" si="5"/>
        <v>AB54507450</v>
      </c>
      <c r="I143" s="51">
        <v>-2.4715464797763632E-2</v>
      </c>
    </row>
    <row r="144" spans="1:20" x14ac:dyDescent="0.2">
      <c r="A144" s="17"/>
      <c r="B144" s="18" t="s">
        <v>45</v>
      </c>
      <c r="C144" s="98">
        <v>5</v>
      </c>
      <c r="D144" s="22">
        <v>450</v>
      </c>
      <c r="E144" s="98">
        <v>7</v>
      </c>
      <c r="F144" s="22">
        <v>550</v>
      </c>
      <c r="G144" s="21" t="str">
        <f t="shared" si="4"/>
        <v>54507550</v>
      </c>
      <c r="H144" s="21" t="str">
        <f t="shared" si="5"/>
        <v>AB54507550</v>
      </c>
      <c r="I144" s="51">
        <v>-5.0206328863011282E-2</v>
      </c>
    </row>
    <row r="145" spans="1:20" x14ac:dyDescent="0.2">
      <c r="A145" s="17"/>
      <c r="B145" s="18" t="s">
        <v>45</v>
      </c>
      <c r="C145" s="98">
        <v>5</v>
      </c>
      <c r="D145" s="22">
        <v>450</v>
      </c>
      <c r="E145" s="98">
        <v>7</v>
      </c>
      <c r="F145" s="22">
        <v>650</v>
      </c>
      <c r="G145" s="21" t="str">
        <f t="shared" si="4"/>
        <v>54507650</v>
      </c>
      <c r="H145" s="21" t="str">
        <f t="shared" si="5"/>
        <v>AB54507650</v>
      </c>
      <c r="I145" s="51">
        <v>-8.6878812353226614E-2</v>
      </c>
    </row>
    <row r="146" spans="1:20" x14ac:dyDescent="0.2">
      <c r="A146" s="17"/>
      <c r="B146" s="18" t="s">
        <v>45</v>
      </c>
      <c r="C146" s="98">
        <v>5</v>
      </c>
      <c r="D146" s="22">
        <v>550</v>
      </c>
      <c r="E146" s="97">
        <v>5</v>
      </c>
      <c r="F146" s="22">
        <v>650</v>
      </c>
      <c r="G146" s="21" t="str">
        <f t="shared" si="4"/>
        <v>55505650</v>
      </c>
      <c r="H146" s="21" t="str">
        <f t="shared" si="5"/>
        <v>AB55505650</v>
      </c>
      <c r="I146" s="51">
        <v>-4.9997713263124022E-2</v>
      </c>
    </row>
    <row r="147" spans="1:20" x14ac:dyDescent="0.2">
      <c r="A147" s="17"/>
      <c r="B147" s="18" t="s">
        <v>45</v>
      </c>
      <c r="C147" s="98">
        <v>5</v>
      </c>
      <c r="D147" s="22">
        <v>550</v>
      </c>
      <c r="E147" s="98">
        <v>6</v>
      </c>
      <c r="F147" s="22">
        <v>550</v>
      </c>
      <c r="G147" s="19" t="str">
        <f t="shared" si="4"/>
        <v>55506550</v>
      </c>
      <c r="H147" s="19" t="str">
        <f t="shared" si="5"/>
        <v>AB55506550</v>
      </c>
      <c r="I147" s="51">
        <v>-1.5804681934198338E-2</v>
      </c>
    </row>
    <row r="148" spans="1:20" x14ac:dyDescent="0.2">
      <c r="A148" s="17"/>
      <c r="B148" s="18" t="s">
        <v>45</v>
      </c>
      <c r="C148" s="98">
        <v>5</v>
      </c>
      <c r="D148" s="22">
        <v>550</v>
      </c>
      <c r="E148" s="98">
        <v>6</v>
      </c>
      <c r="F148" s="22">
        <v>650</v>
      </c>
      <c r="G148" s="22" t="str">
        <f t="shared" si="4"/>
        <v>55506650</v>
      </c>
      <c r="H148" s="21" t="str">
        <f t="shared" si="5"/>
        <v>AB55506650</v>
      </c>
      <c r="I148" s="51">
        <v>-5.9986774340977697E-2</v>
      </c>
    </row>
    <row r="149" spans="1:20" x14ac:dyDescent="0.2">
      <c r="A149" s="17"/>
      <c r="B149" s="18" t="s">
        <v>45</v>
      </c>
      <c r="C149" s="98">
        <v>5</v>
      </c>
      <c r="D149" s="22">
        <v>550</v>
      </c>
      <c r="E149" s="97">
        <v>7</v>
      </c>
      <c r="F149" s="22">
        <v>550</v>
      </c>
      <c r="G149" s="21" t="str">
        <f t="shared" si="4"/>
        <v>55507550</v>
      </c>
      <c r="H149" s="21" t="str">
        <f t="shared" si="5"/>
        <v>AB55507550</v>
      </c>
      <c r="I149" s="51">
        <v>-2.3509928957334648E-2</v>
      </c>
    </row>
    <row r="150" spans="1:20" x14ac:dyDescent="0.2">
      <c r="A150" s="17"/>
      <c r="B150" s="18" t="s">
        <v>45</v>
      </c>
      <c r="C150" s="98">
        <v>5</v>
      </c>
      <c r="D150" s="22">
        <v>550</v>
      </c>
      <c r="E150" s="98">
        <v>7</v>
      </c>
      <c r="F150" s="22">
        <v>650</v>
      </c>
      <c r="G150" s="21" t="str">
        <f t="shared" si="4"/>
        <v>55507650</v>
      </c>
      <c r="H150" s="21" t="str">
        <f t="shared" si="5"/>
        <v>AB55507650</v>
      </c>
      <c r="I150" s="51">
        <v>-6.1429718503588249E-2</v>
      </c>
    </row>
    <row r="151" spans="1:20" x14ac:dyDescent="0.2">
      <c r="A151" s="17"/>
      <c r="B151" s="18" t="s">
        <v>45</v>
      </c>
      <c r="C151" s="97">
        <v>5</v>
      </c>
      <c r="D151" s="22">
        <v>650</v>
      </c>
      <c r="E151" s="97">
        <v>6</v>
      </c>
      <c r="F151" s="22">
        <v>650</v>
      </c>
      <c r="G151" s="21" t="str">
        <f t="shared" si="4"/>
        <v>56506650</v>
      </c>
      <c r="H151" s="21" t="str">
        <f t="shared" si="5"/>
        <v>AB56506650</v>
      </c>
      <c r="I151" s="51">
        <v>-1.0256826560253307E-2</v>
      </c>
    </row>
    <row r="152" spans="1:20" x14ac:dyDescent="0.2">
      <c r="A152" s="17"/>
      <c r="B152" s="18" t="s">
        <v>45</v>
      </c>
      <c r="C152" s="98">
        <v>5</v>
      </c>
      <c r="D152" s="22">
        <v>650</v>
      </c>
      <c r="E152" s="98">
        <v>7</v>
      </c>
      <c r="F152" s="22">
        <v>650</v>
      </c>
      <c r="G152" s="21" t="str">
        <f t="shared" si="4"/>
        <v>56507650</v>
      </c>
      <c r="H152" s="21" t="str">
        <f t="shared" si="5"/>
        <v>AB56507650</v>
      </c>
      <c r="I152" s="51">
        <v>-1.168277492376798E-2</v>
      </c>
    </row>
    <row r="153" spans="1:20" x14ac:dyDescent="0.2">
      <c r="A153" s="17"/>
      <c r="B153" s="18" t="s">
        <v>45</v>
      </c>
      <c r="C153" s="98">
        <v>6</v>
      </c>
      <c r="D153" s="19" t="s">
        <v>26</v>
      </c>
      <c r="E153" s="97">
        <v>6</v>
      </c>
      <c r="F153" s="22">
        <v>450</v>
      </c>
      <c r="G153" s="21" t="str">
        <f t="shared" si="4"/>
        <v>63506450</v>
      </c>
      <c r="H153" s="21" t="str">
        <f t="shared" si="5"/>
        <v>AB63506450</v>
      </c>
      <c r="I153" s="51">
        <v>-1.0301440933452578E-2</v>
      </c>
    </row>
    <row r="154" spans="1:20" x14ac:dyDescent="0.2">
      <c r="A154" s="17"/>
      <c r="B154" s="18" t="s">
        <v>45</v>
      </c>
      <c r="C154" s="97">
        <v>6</v>
      </c>
      <c r="D154" s="19" t="s">
        <v>26</v>
      </c>
      <c r="E154" s="97">
        <v>7</v>
      </c>
      <c r="F154" s="20" t="s">
        <v>26</v>
      </c>
      <c r="G154" s="19" t="str">
        <f t="shared" si="4"/>
        <v>63507350</v>
      </c>
      <c r="H154" s="19" t="str">
        <f t="shared" si="5"/>
        <v>AB63507350</v>
      </c>
      <c r="I154" s="51">
        <v>2.7946429308794369E-3</v>
      </c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</row>
    <row r="155" spans="1:20" x14ac:dyDescent="0.2">
      <c r="A155" s="17"/>
      <c r="B155" s="18" t="s">
        <v>45</v>
      </c>
      <c r="C155" s="98">
        <v>6</v>
      </c>
      <c r="D155" s="22" t="s">
        <v>26</v>
      </c>
      <c r="E155" s="98">
        <v>7</v>
      </c>
      <c r="F155" s="22">
        <v>450</v>
      </c>
      <c r="G155" s="22" t="str">
        <f t="shared" si="4"/>
        <v>63507450</v>
      </c>
      <c r="H155" s="21" t="str">
        <f t="shared" si="5"/>
        <v>AB63507450</v>
      </c>
      <c r="I155" s="51">
        <v>-1.7951299726929638E-2</v>
      </c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</row>
    <row r="156" spans="1:20" x14ac:dyDescent="0.2">
      <c r="A156" s="17"/>
      <c r="B156" s="18" t="s">
        <v>45</v>
      </c>
      <c r="C156" s="97">
        <v>6</v>
      </c>
      <c r="D156" s="19" t="s">
        <v>26</v>
      </c>
      <c r="E156" s="97">
        <v>8</v>
      </c>
      <c r="F156" s="20" t="s">
        <v>26</v>
      </c>
      <c r="G156" s="19" t="str">
        <f t="shared" si="4"/>
        <v>63508350</v>
      </c>
      <c r="H156" s="19" t="str">
        <f t="shared" si="5"/>
        <v>AB63508350</v>
      </c>
      <c r="I156" s="51">
        <v>3.7089290851180123E-2</v>
      </c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</row>
    <row r="157" spans="1:20" x14ac:dyDescent="0.2">
      <c r="A157" s="17"/>
      <c r="B157" s="18" t="s">
        <v>45</v>
      </c>
      <c r="C157" s="98">
        <v>6</v>
      </c>
      <c r="D157" s="22">
        <v>350</v>
      </c>
      <c r="E157" s="98">
        <v>8</v>
      </c>
      <c r="F157" s="22">
        <v>450</v>
      </c>
      <c r="G157" s="21" t="str">
        <f t="shared" si="4"/>
        <v>63508450</v>
      </c>
      <c r="H157" s="21" t="str">
        <f t="shared" si="5"/>
        <v>AB63508450</v>
      </c>
      <c r="I157" s="51">
        <v>-7.8785414038090688E-3</v>
      </c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</row>
    <row r="158" spans="1:20" x14ac:dyDescent="0.2">
      <c r="A158" s="17"/>
      <c r="B158" s="18" t="s">
        <v>45</v>
      </c>
      <c r="C158" s="98">
        <v>6</v>
      </c>
      <c r="D158" s="22">
        <v>350</v>
      </c>
      <c r="E158" s="98">
        <v>8</v>
      </c>
      <c r="F158" s="22">
        <v>550</v>
      </c>
      <c r="G158" s="21" t="str">
        <f t="shared" si="4"/>
        <v>63508550</v>
      </c>
      <c r="H158" s="21" t="str">
        <f t="shared" si="5"/>
        <v>AB63508550</v>
      </c>
      <c r="I158" s="51">
        <v>-4.5906800879622942E-2</v>
      </c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</row>
    <row r="159" spans="1:20" x14ac:dyDescent="0.2">
      <c r="A159" s="17"/>
      <c r="B159" s="18" t="s">
        <v>45</v>
      </c>
      <c r="C159" s="98">
        <v>6</v>
      </c>
      <c r="D159" s="22">
        <v>450</v>
      </c>
      <c r="E159" s="97">
        <v>6</v>
      </c>
      <c r="F159" s="22">
        <v>550</v>
      </c>
      <c r="G159" s="21" t="str">
        <f t="shared" si="4"/>
        <v>64506550</v>
      </c>
      <c r="H159" s="21" t="str">
        <f t="shared" si="5"/>
        <v>AB64506550</v>
      </c>
      <c r="I159" s="51">
        <v>-2.5694435156070415E-2</v>
      </c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</row>
    <row r="160" spans="1:20" x14ac:dyDescent="0.2">
      <c r="A160" s="17"/>
      <c r="B160" s="18" t="s">
        <v>45</v>
      </c>
      <c r="C160" s="97">
        <v>6</v>
      </c>
      <c r="D160" s="19" t="s">
        <v>39</v>
      </c>
      <c r="E160" s="97">
        <v>7</v>
      </c>
      <c r="F160" s="20" t="s">
        <v>39</v>
      </c>
      <c r="G160" s="19" t="str">
        <f t="shared" si="4"/>
        <v>64507450</v>
      </c>
      <c r="H160" s="19" t="str">
        <f t="shared" si="5"/>
        <v>AB64507450</v>
      </c>
      <c r="I160" s="51">
        <v>-7.7828968420396438E-3</v>
      </c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</row>
    <row r="161" spans="1:20" x14ac:dyDescent="0.2">
      <c r="A161" s="17"/>
      <c r="B161" s="18" t="s">
        <v>45</v>
      </c>
      <c r="C161" s="98">
        <v>6</v>
      </c>
      <c r="D161" s="22">
        <v>450</v>
      </c>
      <c r="E161" s="98">
        <v>7</v>
      </c>
      <c r="F161" s="22">
        <v>550</v>
      </c>
      <c r="G161" s="22" t="str">
        <f t="shared" si="4"/>
        <v>64507550</v>
      </c>
      <c r="H161" s="21" t="str">
        <f t="shared" si="5"/>
        <v>AB64507550</v>
      </c>
      <c r="I161" s="51">
        <v>-3.3510464588135079E-2</v>
      </c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</row>
    <row r="162" spans="1:20" x14ac:dyDescent="0.2">
      <c r="A162" s="17"/>
      <c r="B162" s="18" t="s">
        <v>45</v>
      </c>
      <c r="C162" s="98">
        <v>6</v>
      </c>
      <c r="D162" s="19" t="s">
        <v>39</v>
      </c>
      <c r="E162" s="97">
        <v>8</v>
      </c>
      <c r="F162" s="22" t="s">
        <v>39</v>
      </c>
      <c r="G162" s="21" t="str">
        <f t="shared" si="4"/>
        <v>64508450</v>
      </c>
      <c r="H162" s="21" t="str">
        <f t="shared" si="5"/>
        <v>AB64508450</v>
      </c>
      <c r="I162" s="51">
        <v>2.2471061475822342E-3</v>
      </c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</row>
    <row r="163" spans="1:20" x14ac:dyDescent="0.2">
      <c r="A163" s="17"/>
      <c r="B163" s="18" t="s">
        <v>45</v>
      </c>
      <c r="C163" s="98">
        <v>6</v>
      </c>
      <c r="D163" s="22">
        <v>450</v>
      </c>
      <c r="E163" s="98">
        <v>8</v>
      </c>
      <c r="F163" s="22">
        <v>550</v>
      </c>
      <c r="G163" s="21" t="str">
        <f t="shared" si="4"/>
        <v>64508550</v>
      </c>
      <c r="H163" s="21" t="str">
        <f t="shared" si="5"/>
        <v>AB64508550</v>
      </c>
      <c r="I163" s="51">
        <v>-3.6301568178631484E-2</v>
      </c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</row>
    <row r="164" spans="1:20" x14ac:dyDescent="0.2">
      <c r="A164" s="17"/>
      <c r="B164" s="18" t="s">
        <v>45</v>
      </c>
      <c r="C164" s="98">
        <v>6</v>
      </c>
      <c r="D164" s="22">
        <v>450</v>
      </c>
      <c r="E164" s="98">
        <v>8</v>
      </c>
      <c r="F164" s="22">
        <v>650</v>
      </c>
      <c r="G164" s="21" t="str">
        <f t="shared" si="4"/>
        <v>64508650</v>
      </c>
      <c r="H164" s="21" t="str">
        <f t="shared" si="5"/>
        <v>AB64508650</v>
      </c>
      <c r="I164" s="51">
        <v>-7.1711147915095544E-2</v>
      </c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</row>
    <row r="165" spans="1:20" x14ac:dyDescent="0.2">
      <c r="A165" s="17"/>
      <c r="B165" s="18" t="s">
        <v>45</v>
      </c>
      <c r="C165" s="98">
        <v>6</v>
      </c>
      <c r="D165" s="22">
        <v>550</v>
      </c>
      <c r="E165" s="97">
        <v>6</v>
      </c>
      <c r="F165" s="22">
        <v>650</v>
      </c>
      <c r="G165" s="21" t="str">
        <f t="shared" si="4"/>
        <v>65506650</v>
      </c>
      <c r="H165" s="21" t="str">
        <f t="shared" si="5"/>
        <v>AB65506650</v>
      </c>
      <c r="I165" s="51">
        <v>-4.4530261904086113E-2</v>
      </c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</row>
    <row r="166" spans="1:20" x14ac:dyDescent="0.2">
      <c r="A166" s="17"/>
      <c r="B166" s="18" t="s">
        <v>45</v>
      </c>
      <c r="C166" s="98">
        <v>6</v>
      </c>
      <c r="D166" s="22">
        <v>550</v>
      </c>
      <c r="E166" s="98">
        <v>7</v>
      </c>
      <c r="F166" s="22">
        <v>550</v>
      </c>
      <c r="G166" s="19" t="str">
        <f t="shared" si="4"/>
        <v>65507550</v>
      </c>
      <c r="H166" s="19" t="str">
        <f t="shared" si="5"/>
        <v>AB65507550</v>
      </c>
      <c r="I166" s="51">
        <v>-8.1114265574913306E-3</v>
      </c>
    </row>
    <row r="167" spans="1:20" x14ac:dyDescent="0.2">
      <c r="A167" s="17"/>
      <c r="B167" s="18" t="s">
        <v>45</v>
      </c>
      <c r="C167" s="98">
        <v>6</v>
      </c>
      <c r="D167" s="22">
        <v>550</v>
      </c>
      <c r="E167" s="98">
        <v>7</v>
      </c>
      <c r="F167" s="22">
        <v>650</v>
      </c>
      <c r="G167" s="22" t="str">
        <f t="shared" si="4"/>
        <v>65507650</v>
      </c>
      <c r="H167" s="21" t="str">
        <f t="shared" si="5"/>
        <v>AB65507650</v>
      </c>
      <c r="I167" s="51">
        <v>-4.6400077064181013E-2</v>
      </c>
    </row>
    <row r="168" spans="1:20" ht="13.5" thickBot="1" x14ac:dyDescent="0.25">
      <c r="A168" s="17"/>
      <c r="B168" s="23" t="s">
        <v>45</v>
      </c>
      <c r="C168" s="102">
        <v>6</v>
      </c>
      <c r="D168" s="24">
        <v>550</v>
      </c>
      <c r="E168" s="104">
        <v>8</v>
      </c>
      <c r="F168" s="24">
        <v>550</v>
      </c>
      <c r="G168" s="25" t="str">
        <f t="shared" si="4"/>
        <v>65508550</v>
      </c>
      <c r="H168" s="25" t="str">
        <f t="shared" si="5"/>
        <v>AB65508550</v>
      </c>
      <c r="I168" s="105">
        <v>-1.1278875076155126E-2</v>
      </c>
    </row>
    <row r="169" spans="1:20" x14ac:dyDescent="0.2">
      <c r="A169" s="17"/>
      <c r="B169" s="26" t="s">
        <v>45</v>
      </c>
      <c r="C169" s="92">
        <v>6</v>
      </c>
      <c r="D169" s="28">
        <v>550</v>
      </c>
      <c r="E169" s="92">
        <v>8</v>
      </c>
      <c r="F169" s="28">
        <v>650</v>
      </c>
      <c r="G169" s="27" t="str">
        <f t="shared" si="4"/>
        <v>65508650</v>
      </c>
      <c r="H169" s="27" t="str">
        <f t="shared" si="5"/>
        <v>AB65508650</v>
      </c>
      <c r="I169" s="95">
        <v>-4.7697927240571002E-2</v>
      </c>
    </row>
    <row r="170" spans="1:20" x14ac:dyDescent="0.2">
      <c r="A170" s="17"/>
      <c r="B170" s="18" t="s">
        <v>45</v>
      </c>
      <c r="C170" s="97">
        <v>6</v>
      </c>
      <c r="D170" s="22">
        <v>650</v>
      </c>
      <c r="E170" s="97">
        <v>7</v>
      </c>
      <c r="F170" s="22">
        <v>650</v>
      </c>
      <c r="G170" s="21" t="str">
        <f t="shared" si="4"/>
        <v>66507650</v>
      </c>
      <c r="H170" s="21" t="str">
        <f t="shared" si="5"/>
        <v>AB66507650</v>
      </c>
      <c r="I170" s="51">
        <v>-1.9903606902061501E-3</v>
      </c>
    </row>
    <row r="171" spans="1:20" x14ac:dyDescent="0.2">
      <c r="A171" s="17"/>
      <c r="B171" s="18" t="s">
        <v>45</v>
      </c>
      <c r="C171" s="98">
        <v>6</v>
      </c>
      <c r="D171" s="22">
        <v>650</v>
      </c>
      <c r="E171" s="98">
        <v>8</v>
      </c>
      <c r="F171" s="22">
        <v>650</v>
      </c>
      <c r="G171" s="21" t="str">
        <f t="shared" si="4"/>
        <v>66508650</v>
      </c>
      <c r="H171" s="21" t="str">
        <f t="shared" si="5"/>
        <v>AB66508650</v>
      </c>
      <c r="I171" s="51">
        <v>-3.4934553236684483E-3</v>
      </c>
    </row>
    <row r="172" spans="1:20" x14ac:dyDescent="0.2">
      <c r="A172" s="17"/>
      <c r="B172" s="18" t="s">
        <v>45</v>
      </c>
      <c r="C172" s="98">
        <v>7</v>
      </c>
      <c r="D172" s="19" t="s">
        <v>26</v>
      </c>
      <c r="E172" s="97">
        <v>7</v>
      </c>
      <c r="F172" s="22">
        <v>450</v>
      </c>
      <c r="G172" s="21" t="str">
        <f t="shared" si="4"/>
        <v>73507450</v>
      </c>
      <c r="H172" s="21" t="str">
        <f t="shared" si="5"/>
        <v>AB73507450</v>
      </c>
      <c r="I172" s="51">
        <v>-1.3270874501540457E-2</v>
      </c>
    </row>
    <row r="173" spans="1:20" x14ac:dyDescent="0.2">
      <c r="A173" s="17"/>
      <c r="B173" s="18" t="s">
        <v>45</v>
      </c>
      <c r="C173" s="97">
        <v>7</v>
      </c>
      <c r="D173" s="19" t="s">
        <v>26</v>
      </c>
      <c r="E173" s="97">
        <v>8</v>
      </c>
      <c r="F173" s="20" t="s">
        <v>26</v>
      </c>
      <c r="G173" s="19" t="str">
        <f t="shared" si="4"/>
        <v>73508350</v>
      </c>
      <c r="H173" s="19" t="str">
        <f t="shared" si="5"/>
        <v>AB73508350</v>
      </c>
      <c r="I173" s="51">
        <v>5.2025192396703668E-2</v>
      </c>
    </row>
    <row r="174" spans="1:20" x14ac:dyDescent="0.2">
      <c r="A174" s="17"/>
      <c r="B174" s="18" t="s">
        <v>45</v>
      </c>
      <c r="C174" s="98">
        <v>7</v>
      </c>
      <c r="D174" s="22" t="s">
        <v>26</v>
      </c>
      <c r="E174" s="98">
        <v>8</v>
      </c>
      <c r="F174" s="22">
        <v>450</v>
      </c>
      <c r="G174" s="22" t="str">
        <f t="shared" si="4"/>
        <v>73508450</v>
      </c>
      <c r="H174" s="21" t="str">
        <f t="shared" si="5"/>
        <v>AB73508450</v>
      </c>
      <c r="I174" s="51">
        <v>4.5034782087415787E-3</v>
      </c>
    </row>
    <row r="175" spans="1:20" x14ac:dyDescent="0.2">
      <c r="A175" s="17"/>
      <c r="B175" s="18" t="s">
        <v>45</v>
      </c>
      <c r="C175" s="97">
        <v>7</v>
      </c>
      <c r="D175" s="19" t="s">
        <v>26</v>
      </c>
      <c r="E175" s="97">
        <v>9</v>
      </c>
      <c r="F175" s="20" t="s">
        <v>26</v>
      </c>
      <c r="G175" s="19" t="str">
        <f t="shared" si="4"/>
        <v>73509350</v>
      </c>
      <c r="H175" s="19" t="str">
        <f t="shared" si="5"/>
        <v>AB73509350</v>
      </c>
      <c r="I175" s="51">
        <v>9.9570994831722909E-2</v>
      </c>
    </row>
    <row r="176" spans="1:20" x14ac:dyDescent="0.2">
      <c r="A176" s="17"/>
      <c r="B176" s="18" t="s">
        <v>45</v>
      </c>
      <c r="C176" s="98">
        <v>7</v>
      </c>
      <c r="D176" s="22">
        <v>350</v>
      </c>
      <c r="E176" s="98">
        <v>9</v>
      </c>
      <c r="F176" s="22">
        <v>450</v>
      </c>
      <c r="G176" s="21" t="str">
        <f t="shared" si="4"/>
        <v>73509450</v>
      </c>
      <c r="H176" s="21" t="str">
        <f t="shared" si="5"/>
        <v>AB73509450</v>
      </c>
      <c r="I176" s="51">
        <v>3.8914343008972355E-2</v>
      </c>
    </row>
    <row r="177" spans="1:20" x14ac:dyDescent="0.2">
      <c r="A177" s="17"/>
      <c r="B177" s="18" t="s">
        <v>45</v>
      </c>
      <c r="C177" s="98">
        <v>7</v>
      </c>
      <c r="D177" s="22">
        <v>350</v>
      </c>
      <c r="E177" s="98">
        <v>9</v>
      </c>
      <c r="F177" s="22">
        <v>550</v>
      </c>
      <c r="G177" s="21" t="str">
        <f t="shared" si="4"/>
        <v>73509550</v>
      </c>
      <c r="H177" s="21" t="str">
        <f t="shared" si="5"/>
        <v>AB73509550</v>
      </c>
      <c r="I177" s="51">
        <v>-2.5100297018169133E-2</v>
      </c>
    </row>
    <row r="178" spans="1:20" x14ac:dyDescent="0.2">
      <c r="A178" s="17"/>
      <c r="B178" s="18" t="s">
        <v>45</v>
      </c>
      <c r="C178" s="98">
        <v>7</v>
      </c>
      <c r="D178" s="22">
        <v>450</v>
      </c>
      <c r="E178" s="97">
        <v>7</v>
      </c>
      <c r="F178" s="22">
        <v>550</v>
      </c>
      <c r="G178" s="21" t="str">
        <f t="shared" si="4"/>
        <v>74507550</v>
      </c>
      <c r="H178" s="21" t="str">
        <f t="shared" si="5"/>
        <v>AB74507550</v>
      </c>
      <c r="I178" s="51">
        <v>-2.5970013635870749E-2</v>
      </c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</row>
    <row r="179" spans="1:20" x14ac:dyDescent="0.2">
      <c r="A179" s="17"/>
      <c r="B179" s="18" t="s">
        <v>45</v>
      </c>
      <c r="C179" s="97">
        <v>7</v>
      </c>
      <c r="D179" s="19" t="s">
        <v>39</v>
      </c>
      <c r="E179" s="97">
        <v>8</v>
      </c>
      <c r="F179" s="20" t="s">
        <v>39</v>
      </c>
      <c r="G179" s="19" t="str">
        <f t="shared" si="4"/>
        <v>74508450</v>
      </c>
      <c r="H179" s="19" t="str">
        <f t="shared" si="5"/>
        <v>AB74508450</v>
      </c>
      <c r="I179" s="51">
        <v>8.8532441794993318E-3</v>
      </c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</row>
    <row r="180" spans="1:20" s="1" customFormat="1" x14ac:dyDescent="0.2">
      <c r="A180" s="17"/>
      <c r="B180" s="18" t="s">
        <v>45</v>
      </c>
      <c r="C180" s="98">
        <v>7</v>
      </c>
      <c r="D180" s="22">
        <v>450</v>
      </c>
      <c r="E180" s="98">
        <v>8</v>
      </c>
      <c r="F180" s="22">
        <v>550</v>
      </c>
      <c r="G180" s="22" t="str">
        <f t="shared" si="4"/>
        <v>74508550</v>
      </c>
      <c r="H180" s="21" t="str">
        <f t="shared" si="5"/>
        <v>AB74508550</v>
      </c>
      <c r="I180" s="51">
        <v>-2.9822885875518367E-2</v>
      </c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</row>
    <row r="181" spans="1:20" x14ac:dyDescent="0.2">
      <c r="A181" s="17"/>
      <c r="B181" s="18" t="s">
        <v>45</v>
      </c>
      <c r="C181" s="98">
        <v>7</v>
      </c>
      <c r="D181" s="19" t="s">
        <v>39</v>
      </c>
      <c r="E181" s="97">
        <v>9</v>
      </c>
      <c r="F181" s="22" t="s">
        <v>39</v>
      </c>
      <c r="G181" s="21" t="str">
        <f t="shared" si="4"/>
        <v>74509450</v>
      </c>
      <c r="H181" s="21" t="str">
        <f t="shared" si="5"/>
        <v>AB74509450</v>
      </c>
      <c r="I181" s="51">
        <v>4.3442721792060247E-2</v>
      </c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</row>
    <row r="182" spans="1:20" x14ac:dyDescent="0.2">
      <c r="A182" s="17"/>
      <c r="B182" s="18" t="s">
        <v>45</v>
      </c>
      <c r="C182" s="98">
        <v>7</v>
      </c>
      <c r="D182" s="22">
        <v>450</v>
      </c>
      <c r="E182" s="98">
        <v>9</v>
      </c>
      <c r="F182" s="22">
        <v>550</v>
      </c>
      <c r="G182" s="21" t="str">
        <f t="shared" si="4"/>
        <v>74509550</v>
      </c>
      <c r="H182" s="21" t="str">
        <f t="shared" si="5"/>
        <v>AB74509550</v>
      </c>
      <c r="I182" s="51">
        <v>-2.218049002530912E-2</v>
      </c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</row>
    <row r="183" spans="1:20" x14ac:dyDescent="0.2">
      <c r="A183" s="17"/>
      <c r="B183" s="18" t="s">
        <v>45</v>
      </c>
      <c r="C183" s="98">
        <v>7</v>
      </c>
      <c r="D183" s="22">
        <v>450</v>
      </c>
      <c r="E183" s="98">
        <v>9</v>
      </c>
      <c r="F183" s="22">
        <v>650</v>
      </c>
      <c r="G183" s="21" t="str">
        <f t="shared" si="4"/>
        <v>74509650</v>
      </c>
      <c r="H183" s="21" t="str">
        <f t="shared" si="5"/>
        <v>AB74509650</v>
      </c>
      <c r="I183" s="51">
        <v>-6.2177723974180407E-2</v>
      </c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</row>
    <row r="184" spans="1:20" x14ac:dyDescent="0.2">
      <c r="A184" s="17"/>
      <c r="B184" s="18" t="s">
        <v>45</v>
      </c>
      <c r="C184" s="98">
        <v>7</v>
      </c>
      <c r="D184" s="22">
        <v>550</v>
      </c>
      <c r="E184" s="97">
        <v>7</v>
      </c>
      <c r="F184" s="22">
        <v>650</v>
      </c>
      <c r="G184" s="21" t="str">
        <f t="shared" si="4"/>
        <v>75507650</v>
      </c>
      <c r="H184" s="21" t="str">
        <f t="shared" si="5"/>
        <v>AB75507650</v>
      </c>
      <c r="I184" s="51">
        <v>-3.8687434194881867E-2</v>
      </c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</row>
    <row r="185" spans="1:20" x14ac:dyDescent="0.2">
      <c r="A185" s="17"/>
      <c r="B185" s="18" t="s">
        <v>45</v>
      </c>
      <c r="C185" s="98">
        <v>7</v>
      </c>
      <c r="D185" s="22">
        <v>550</v>
      </c>
      <c r="E185" s="98">
        <v>8</v>
      </c>
      <c r="F185" s="22">
        <v>550</v>
      </c>
      <c r="G185" s="19" t="str">
        <f t="shared" si="4"/>
        <v>75508550</v>
      </c>
      <c r="H185" s="19" t="str">
        <f t="shared" si="5"/>
        <v>AB75508550</v>
      </c>
      <c r="I185" s="51">
        <v>-4.1356562903616112E-3</v>
      </c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</row>
    <row r="186" spans="1:20" x14ac:dyDescent="0.2">
      <c r="A186" s="17"/>
      <c r="B186" s="18" t="s">
        <v>45</v>
      </c>
      <c r="C186" s="98">
        <v>7</v>
      </c>
      <c r="D186" s="22">
        <v>550</v>
      </c>
      <c r="E186" s="98">
        <v>8</v>
      </c>
      <c r="F186" s="22">
        <v>650</v>
      </c>
      <c r="G186" s="22" t="str">
        <f t="shared" si="4"/>
        <v>75508650</v>
      </c>
      <c r="H186" s="21" t="str">
        <f t="shared" si="5"/>
        <v>AB75508650</v>
      </c>
      <c r="I186" s="51">
        <v>-4.0839097858135075E-2</v>
      </c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</row>
    <row r="187" spans="1:20" x14ac:dyDescent="0.2">
      <c r="A187" s="17"/>
      <c r="B187" s="18" t="s">
        <v>45</v>
      </c>
      <c r="C187" s="98">
        <v>7</v>
      </c>
      <c r="D187" s="22">
        <v>550</v>
      </c>
      <c r="E187" s="97">
        <v>9</v>
      </c>
      <c r="F187" s="22">
        <v>550</v>
      </c>
      <c r="G187" s="21" t="str">
        <f t="shared" si="4"/>
        <v>75509550</v>
      </c>
      <c r="H187" s="21" t="str">
        <f t="shared" si="5"/>
        <v>AB75509550</v>
      </c>
      <c r="I187" s="51">
        <v>3.7692802268003756E-3</v>
      </c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</row>
    <row r="188" spans="1:20" x14ac:dyDescent="0.2">
      <c r="A188" s="17"/>
      <c r="B188" s="18" t="s">
        <v>45</v>
      </c>
      <c r="C188" s="98">
        <v>7</v>
      </c>
      <c r="D188" s="22">
        <v>550</v>
      </c>
      <c r="E188" s="98">
        <v>9</v>
      </c>
      <c r="F188" s="22">
        <v>650</v>
      </c>
      <c r="G188" s="21" t="str">
        <f t="shared" si="4"/>
        <v>75509650</v>
      </c>
      <c r="H188" s="21" t="str">
        <f t="shared" si="5"/>
        <v>AB75509650</v>
      </c>
      <c r="I188" s="51">
        <v>-3.7397050575015092E-2</v>
      </c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</row>
    <row r="189" spans="1:20" x14ac:dyDescent="0.2">
      <c r="A189" s="17"/>
      <c r="B189" s="18" t="s">
        <v>45</v>
      </c>
      <c r="C189" s="97">
        <v>7</v>
      </c>
      <c r="D189" s="22">
        <v>650</v>
      </c>
      <c r="E189" s="97">
        <v>8</v>
      </c>
      <c r="F189" s="22">
        <v>650</v>
      </c>
      <c r="G189" s="21" t="str">
        <f t="shared" si="4"/>
        <v>76508650</v>
      </c>
      <c r="H189" s="21" t="str">
        <f t="shared" si="5"/>
        <v>AB76508650</v>
      </c>
      <c r="I189" s="51">
        <v>-2.451349537741454E-3</v>
      </c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</row>
    <row r="190" spans="1:20" x14ac:dyDescent="0.2">
      <c r="A190" s="17"/>
      <c r="B190" s="18" t="s">
        <v>45</v>
      </c>
      <c r="C190" s="98">
        <v>7</v>
      </c>
      <c r="D190" s="22">
        <v>650</v>
      </c>
      <c r="E190" s="98">
        <v>9</v>
      </c>
      <c r="F190" s="22">
        <v>650</v>
      </c>
      <c r="G190" s="21" t="str">
        <f t="shared" si="4"/>
        <v>76509650</v>
      </c>
      <c r="H190" s="21" t="str">
        <f t="shared" si="5"/>
        <v>AB76509650</v>
      </c>
      <c r="I190" s="51">
        <v>1.199848440606699E-3</v>
      </c>
    </row>
    <row r="191" spans="1:20" x14ac:dyDescent="0.2">
      <c r="A191" s="17"/>
      <c r="B191" s="18" t="s">
        <v>45</v>
      </c>
      <c r="C191" s="97">
        <v>8</v>
      </c>
      <c r="D191" s="19" t="s">
        <v>26</v>
      </c>
      <c r="E191" s="97" t="s">
        <v>25</v>
      </c>
      <c r="F191" s="20" t="s">
        <v>26</v>
      </c>
      <c r="G191" s="19" t="str">
        <f t="shared" si="4"/>
        <v>835010350</v>
      </c>
      <c r="H191" s="19" t="str">
        <f t="shared" si="5"/>
        <v>AB835010350</v>
      </c>
      <c r="I191" s="51">
        <v>7.1187611110127599E-2</v>
      </c>
    </row>
    <row r="192" spans="1:20" x14ac:dyDescent="0.2">
      <c r="A192" s="17"/>
      <c r="B192" s="18" t="s">
        <v>45</v>
      </c>
      <c r="C192" s="98">
        <v>8</v>
      </c>
      <c r="D192" s="22">
        <v>350</v>
      </c>
      <c r="E192" s="98" t="s">
        <v>25</v>
      </c>
      <c r="F192" s="22">
        <v>450</v>
      </c>
      <c r="G192" s="21" t="str">
        <f t="shared" si="4"/>
        <v>835010450</v>
      </c>
      <c r="H192" s="21" t="str">
        <f t="shared" si="5"/>
        <v>AB835010450</v>
      </c>
      <c r="I192" s="51">
        <v>8.2652143655770009E-3</v>
      </c>
    </row>
    <row r="193" spans="1:20" x14ac:dyDescent="0.2">
      <c r="A193" s="17"/>
      <c r="B193" s="18" t="s">
        <v>45</v>
      </c>
      <c r="C193" s="98">
        <v>8</v>
      </c>
      <c r="D193" s="22">
        <v>350</v>
      </c>
      <c r="E193" s="98" t="s">
        <v>25</v>
      </c>
      <c r="F193" s="22">
        <v>550</v>
      </c>
      <c r="G193" s="21" t="str">
        <f t="shared" ref="G193:G256" si="6">C193&amp;D193&amp;E193&amp;F193</f>
        <v>835010550</v>
      </c>
      <c r="H193" s="21" t="str">
        <f t="shared" ref="H193:H256" si="7">B193&amp;G193</f>
        <v>AB835010550</v>
      </c>
      <c r="I193" s="51">
        <v>-7.6793412045940285E-2</v>
      </c>
    </row>
    <row r="194" spans="1:20" x14ac:dyDescent="0.2">
      <c r="A194" s="17"/>
      <c r="B194" s="18" t="s">
        <v>45</v>
      </c>
      <c r="C194" s="98">
        <v>8</v>
      </c>
      <c r="D194" s="19" t="s">
        <v>26</v>
      </c>
      <c r="E194" s="97">
        <v>8</v>
      </c>
      <c r="F194" s="22">
        <v>450</v>
      </c>
      <c r="G194" s="21" t="str">
        <f t="shared" si="6"/>
        <v>83508450</v>
      </c>
      <c r="H194" s="21" t="str">
        <f t="shared" si="7"/>
        <v>AB83508450</v>
      </c>
      <c r="I194" s="51">
        <v>-4.2350919044890613E-2</v>
      </c>
    </row>
    <row r="195" spans="1:20" x14ac:dyDescent="0.2">
      <c r="A195" s="17"/>
      <c r="B195" s="18" t="s">
        <v>45</v>
      </c>
      <c r="C195" s="97">
        <v>8</v>
      </c>
      <c r="D195" s="19" t="s">
        <v>26</v>
      </c>
      <c r="E195" s="97">
        <v>9</v>
      </c>
      <c r="F195" s="20" t="s">
        <v>26</v>
      </c>
      <c r="G195" s="19" t="str">
        <f t="shared" si="6"/>
        <v>83509350</v>
      </c>
      <c r="H195" s="19" t="str">
        <f t="shared" si="7"/>
        <v>AB83509350</v>
      </c>
      <c r="I195" s="51">
        <v>5.0378984085977699E-2</v>
      </c>
    </row>
    <row r="196" spans="1:20" x14ac:dyDescent="0.2">
      <c r="A196" s="17"/>
      <c r="B196" s="18" t="s">
        <v>45</v>
      </c>
      <c r="C196" s="98">
        <v>8</v>
      </c>
      <c r="D196" s="22" t="s">
        <v>26</v>
      </c>
      <c r="E196" s="98">
        <v>9</v>
      </c>
      <c r="F196" s="22">
        <v>450</v>
      </c>
      <c r="G196" s="22" t="str">
        <f t="shared" si="6"/>
        <v>83509450</v>
      </c>
      <c r="H196" s="21" t="str">
        <f t="shared" si="7"/>
        <v>AB83509450</v>
      </c>
      <c r="I196" s="51">
        <v>-9.0318530335740336E-3</v>
      </c>
    </row>
    <row r="197" spans="1:20" x14ac:dyDescent="0.2">
      <c r="A197" s="17"/>
      <c r="B197" s="18" t="s">
        <v>45</v>
      </c>
      <c r="C197" s="98">
        <v>8</v>
      </c>
      <c r="D197" s="19" t="s">
        <v>39</v>
      </c>
      <c r="E197" s="97" t="s">
        <v>25</v>
      </c>
      <c r="F197" s="22" t="s">
        <v>39</v>
      </c>
      <c r="G197" s="21" t="str">
        <f t="shared" si="6"/>
        <v>845010450</v>
      </c>
      <c r="H197" s="21" t="str">
        <f t="shared" si="7"/>
        <v>AB845010450</v>
      </c>
      <c r="I197" s="51">
        <v>5.328027712250237E-2</v>
      </c>
    </row>
    <row r="198" spans="1:20" s="107" customFormat="1" x14ac:dyDescent="0.2">
      <c r="A198" s="17"/>
      <c r="B198" s="18" t="s">
        <v>45</v>
      </c>
      <c r="C198" s="98">
        <v>8</v>
      </c>
      <c r="D198" s="22">
        <v>450</v>
      </c>
      <c r="E198" s="98" t="s">
        <v>25</v>
      </c>
      <c r="F198" s="22">
        <v>550</v>
      </c>
      <c r="G198" s="21" t="str">
        <f t="shared" si="6"/>
        <v>845010550</v>
      </c>
      <c r="H198" s="21" t="str">
        <f t="shared" si="7"/>
        <v>AB845010550</v>
      </c>
      <c r="I198" s="51">
        <v>-3.5620315829126434E-2</v>
      </c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</row>
    <row r="199" spans="1:20" x14ac:dyDescent="0.2">
      <c r="A199" s="17"/>
      <c r="B199" s="18" t="s">
        <v>45</v>
      </c>
      <c r="C199" s="98">
        <v>8</v>
      </c>
      <c r="D199" s="22">
        <v>450</v>
      </c>
      <c r="E199" s="98" t="s">
        <v>25</v>
      </c>
      <c r="F199" s="22">
        <v>650</v>
      </c>
      <c r="G199" s="21" t="str">
        <f t="shared" si="6"/>
        <v>845010650</v>
      </c>
      <c r="H199" s="21" t="str">
        <f t="shared" si="7"/>
        <v>AB845010650</v>
      </c>
      <c r="I199" s="51">
        <v>-8.6249371990085047E-2</v>
      </c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</row>
    <row r="200" spans="1:20" x14ac:dyDescent="0.2">
      <c r="A200" s="17"/>
      <c r="B200" s="18" t="s">
        <v>45</v>
      </c>
      <c r="C200" s="98">
        <v>8</v>
      </c>
      <c r="D200" s="22">
        <v>450</v>
      </c>
      <c r="E200" s="97">
        <v>8</v>
      </c>
      <c r="F200" s="22">
        <v>550</v>
      </c>
      <c r="G200" s="21" t="str">
        <f t="shared" si="6"/>
        <v>84508550</v>
      </c>
      <c r="H200" s="21" t="str">
        <f t="shared" si="7"/>
        <v>AB84508550</v>
      </c>
      <c r="I200" s="51">
        <v>-3.8104778573037387E-2</v>
      </c>
    </row>
    <row r="201" spans="1:20" x14ac:dyDescent="0.2">
      <c r="A201" s="17"/>
      <c r="B201" s="18" t="s">
        <v>45</v>
      </c>
      <c r="C201" s="97">
        <v>8</v>
      </c>
      <c r="D201" s="19" t="s">
        <v>39</v>
      </c>
      <c r="E201" s="97">
        <v>9</v>
      </c>
      <c r="F201" s="20" t="s">
        <v>39</v>
      </c>
      <c r="G201" s="21" t="str">
        <f t="shared" si="6"/>
        <v>84509450</v>
      </c>
      <c r="H201" s="21" t="str">
        <f t="shared" si="7"/>
        <v>AB84509450</v>
      </c>
      <c r="I201" s="51">
        <v>3.4729592399646979E-2</v>
      </c>
    </row>
    <row r="202" spans="1:20" s="107" customFormat="1" x14ac:dyDescent="0.2">
      <c r="A202" s="17"/>
      <c r="B202" s="18" t="s">
        <v>45</v>
      </c>
      <c r="C202" s="98">
        <v>8</v>
      </c>
      <c r="D202" s="22">
        <v>450</v>
      </c>
      <c r="E202" s="98">
        <v>9</v>
      </c>
      <c r="F202" s="22">
        <v>550</v>
      </c>
      <c r="G202" s="22" t="str">
        <f t="shared" si="6"/>
        <v>84509550</v>
      </c>
      <c r="H202" s="21" t="str">
        <f t="shared" si="7"/>
        <v>AB84509550</v>
      </c>
      <c r="I202" s="51">
        <v>-3.0305081382008513E-2</v>
      </c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</row>
    <row r="203" spans="1:20" x14ac:dyDescent="0.2">
      <c r="A203" s="17"/>
      <c r="B203" s="18" t="s">
        <v>45</v>
      </c>
      <c r="C203" s="98">
        <v>8</v>
      </c>
      <c r="D203" s="22">
        <v>550</v>
      </c>
      <c r="E203" s="97" t="s">
        <v>25</v>
      </c>
      <c r="F203" s="22">
        <v>550</v>
      </c>
      <c r="G203" s="21" t="str">
        <f t="shared" si="6"/>
        <v>855010550</v>
      </c>
      <c r="H203" s="21" t="str">
        <f t="shared" si="7"/>
        <v>AB855010550</v>
      </c>
      <c r="I203" s="51">
        <v>2.8201285767658789E-3</v>
      </c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</row>
    <row r="204" spans="1:20" ht="13.5" thickBot="1" x14ac:dyDescent="0.25">
      <c r="A204" s="17"/>
      <c r="B204" s="23" t="s">
        <v>45</v>
      </c>
      <c r="C204" s="102">
        <v>8</v>
      </c>
      <c r="D204" s="24">
        <v>550</v>
      </c>
      <c r="E204" s="102" t="s">
        <v>25</v>
      </c>
      <c r="F204" s="24">
        <v>650</v>
      </c>
      <c r="G204" s="25" t="str">
        <f t="shared" si="6"/>
        <v>855010650</v>
      </c>
      <c r="H204" s="25" t="str">
        <f t="shared" si="7"/>
        <v>AB855010650</v>
      </c>
      <c r="I204" s="105">
        <v>-4.996481896242936E-2</v>
      </c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</row>
    <row r="205" spans="1:20" x14ac:dyDescent="0.2">
      <c r="A205" s="17"/>
      <c r="B205" s="26" t="s">
        <v>45</v>
      </c>
      <c r="C205" s="92">
        <v>8</v>
      </c>
      <c r="D205" s="28">
        <v>550</v>
      </c>
      <c r="E205" s="94">
        <v>8</v>
      </c>
      <c r="F205" s="28">
        <v>650</v>
      </c>
      <c r="G205" s="27" t="str">
        <f t="shared" si="6"/>
        <v>85508650</v>
      </c>
      <c r="H205" s="27" t="str">
        <f t="shared" si="7"/>
        <v>AB85508650</v>
      </c>
      <c r="I205" s="95">
        <v>-3.6920349780164417E-2</v>
      </c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</row>
    <row r="206" spans="1:20" x14ac:dyDescent="0.2">
      <c r="A206" s="17"/>
      <c r="B206" s="18" t="s">
        <v>45</v>
      </c>
      <c r="C206" s="98">
        <v>8</v>
      </c>
      <c r="D206" s="22">
        <v>550</v>
      </c>
      <c r="E206" s="98">
        <v>9</v>
      </c>
      <c r="F206" s="22">
        <v>550</v>
      </c>
      <c r="G206" s="21" t="str">
        <f t="shared" si="6"/>
        <v>85509550</v>
      </c>
      <c r="H206" s="21" t="str">
        <f t="shared" si="7"/>
        <v>AB85509550</v>
      </c>
      <c r="I206" s="51">
        <v>8.2879934130419275E-3</v>
      </c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</row>
    <row r="207" spans="1:20" x14ac:dyDescent="0.2">
      <c r="A207" s="17"/>
      <c r="B207" s="18" t="s">
        <v>45</v>
      </c>
      <c r="C207" s="98">
        <v>8</v>
      </c>
      <c r="D207" s="22">
        <v>550</v>
      </c>
      <c r="E207" s="98">
        <v>9</v>
      </c>
      <c r="F207" s="22">
        <v>650</v>
      </c>
      <c r="G207" s="22" t="str">
        <f t="shared" si="6"/>
        <v>85509650</v>
      </c>
      <c r="H207" s="21" t="str">
        <f t="shared" si="7"/>
        <v>AB85509650</v>
      </c>
      <c r="I207" s="51">
        <v>-3.31758732315241E-2</v>
      </c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</row>
    <row r="208" spans="1:20" x14ac:dyDescent="0.2">
      <c r="A208" s="17"/>
      <c r="B208" s="18" t="s">
        <v>45</v>
      </c>
      <c r="C208" s="98">
        <v>8</v>
      </c>
      <c r="D208" s="22">
        <v>650</v>
      </c>
      <c r="E208" s="98" t="s">
        <v>25</v>
      </c>
      <c r="F208" s="22">
        <v>650</v>
      </c>
      <c r="G208" s="21" t="str">
        <f t="shared" si="6"/>
        <v>865010650</v>
      </c>
      <c r="H208" s="21" t="str">
        <f t="shared" si="7"/>
        <v>AB865010650</v>
      </c>
      <c r="I208" s="51">
        <v>-1.3638138424874846E-2</v>
      </c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</row>
    <row r="209" spans="1:20" x14ac:dyDescent="0.2">
      <c r="A209" s="17"/>
      <c r="B209" s="18" t="s">
        <v>45</v>
      </c>
      <c r="C209" s="97">
        <v>8</v>
      </c>
      <c r="D209" s="22">
        <v>650</v>
      </c>
      <c r="E209" s="97">
        <v>9</v>
      </c>
      <c r="F209" s="22">
        <v>650</v>
      </c>
      <c r="G209" s="21" t="str">
        <f t="shared" si="6"/>
        <v>86509650</v>
      </c>
      <c r="H209" s="21" t="str">
        <f t="shared" si="7"/>
        <v>AB86509650</v>
      </c>
      <c r="I209" s="51">
        <v>3.8401919305496302E-3</v>
      </c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</row>
    <row r="210" spans="1:20" x14ac:dyDescent="0.2">
      <c r="A210" s="17"/>
      <c r="B210" s="18" t="s">
        <v>45</v>
      </c>
      <c r="C210" s="97">
        <v>9</v>
      </c>
      <c r="D210" s="19" t="s">
        <v>26</v>
      </c>
      <c r="E210" s="97" t="s">
        <v>25</v>
      </c>
      <c r="F210" s="20" t="s">
        <v>26</v>
      </c>
      <c r="G210" s="19" t="str">
        <f t="shared" si="6"/>
        <v>935010350</v>
      </c>
      <c r="H210" s="19" t="str">
        <f t="shared" si="7"/>
        <v>AB935010350</v>
      </c>
      <c r="I210" s="51">
        <v>1.8061590675048866E-2</v>
      </c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</row>
    <row r="211" spans="1:20" x14ac:dyDescent="0.2">
      <c r="A211" s="17"/>
      <c r="B211" s="18" t="s">
        <v>45</v>
      </c>
      <c r="C211" s="98">
        <v>9</v>
      </c>
      <c r="D211" s="22" t="s">
        <v>26</v>
      </c>
      <c r="E211" s="98" t="s">
        <v>25</v>
      </c>
      <c r="F211" s="22">
        <v>450</v>
      </c>
      <c r="G211" s="22" t="str">
        <f t="shared" si="6"/>
        <v>935010450</v>
      </c>
      <c r="H211" s="21" t="str">
        <f t="shared" si="7"/>
        <v>AB935010450</v>
      </c>
      <c r="I211" s="51">
        <v>-4.1154829059413499E-2</v>
      </c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</row>
    <row r="212" spans="1:20" x14ac:dyDescent="0.2">
      <c r="A212" s="17"/>
      <c r="B212" s="18" t="s">
        <v>45</v>
      </c>
      <c r="C212" s="97">
        <v>9</v>
      </c>
      <c r="D212" s="19" t="s">
        <v>26</v>
      </c>
      <c r="E212" s="97" t="s">
        <v>27</v>
      </c>
      <c r="F212" s="20" t="s">
        <v>26</v>
      </c>
      <c r="G212" s="19" t="str">
        <f t="shared" si="6"/>
        <v>935011350</v>
      </c>
      <c r="H212" s="19" t="str">
        <f t="shared" si="7"/>
        <v>AB935011350</v>
      </c>
      <c r="I212" s="51">
        <v>2.6321526204526345E-2</v>
      </c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</row>
    <row r="213" spans="1:20" x14ac:dyDescent="0.2">
      <c r="A213" s="17"/>
      <c r="B213" s="18" t="s">
        <v>45</v>
      </c>
      <c r="C213" s="98">
        <v>9</v>
      </c>
      <c r="D213" s="22">
        <v>350</v>
      </c>
      <c r="E213" s="98" t="s">
        <v>27</v>
      </c>
      <c r="F213" s="22">
        <v>450</v>
      </c>
      <c r="G213" s="21" t="str">
        <f t="shared" si="6"/>
        <v>935011450</v>
      </c>
      <c r="H213" s="21" t="str">
        <f t="shared" si="7"/>
        <v>AB935011450</v>
      </c>
      <c r="I213" s="51">
        <v>-2.7069979368650819E-2</v>
      </c>
    </row>
    <row r="214" spans="1:20" x14ac:dyDescent="0.2">
      <c r="A214" s="17"/>
      <c r="B214" s="18" t="s">
        <v>45</v>
      </c>
      <c r="C214" s="98">
        <v>9</v>
      </c>
      <c r="D214" s="22">
        <v>350</v>
      </c>
      <c r="E214" s="98" t="s">
        <v>27</v>
      </c>
      <c r="F214" s="22">
        <v>550</v>
      </c>
      <c r="G214" s="21" t="str">
        <f t="shared" si="6"/>
        <v>935011550</v>
      </c>
      <c r="H214" s="21" t="str">
        <f t="shared" si="7"/>
        <v>AB935011550</v>
      </c>
      <c r="I214" s="51">
        <v>-0.1149389991893576</v>
      </c>
    </row>
    <row r="215" spans="1:20" x14ac:dyDescent="0.2">
      <c r="A215" s="17"/>
      <c r="B215" s="18" t="s">
        <v>45</v>
      </c>
      <c r="C215" s="98">
        <v>9</v>
      </c>
      <c r="D215" s="19" t="s">
        <v>26</v>
      </c>
      <c r="E215" s="97">
        <v>9</v>
      </c>
      <c r="F215" s="22">
        <v>450</v>
      </c>
      <c r="G215" s="21" t="str">
        <f t="shared" si="6"/>
        <v>93509450</v>
      </c>
      <c r="H215" s="21" t="str">
        <f t="shared" si="7"/>
        <v>AB93509450</v>
      </c>
      <c r="I215" s="51">
        <v>-5.6120085197296429E-2</v>
      </c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</row>
    <row r="216" spans="1:20" x14ac:dyDescent="0.2">
      <c r="A216" s="17"/>
      <c r="B216" s="18" t="s">
        <v>45</v>
      </c>
      <c r="C216" s="97">
        <v>9</v>
      </c>
      <c r="D216" s="19" t="s">
        <v>39</v>
      </c>
      <c r="E216" s="97" t="s">
        <v>25</v>
      </c>
      <c r="F216" s="20" t="s">
        <v>39</v>
      </c>
      <c r="G216" s="19" t="str">
        <f t="shared" si="6"/>
        <v>945010450</v>
      </c>
      <c r="H216" s="19" t="str">
        <f t="shared" si="7"/>
        <v>AB945010450</v>
      </c>
      <c r="I216" s="51">
        <v>1.6214867122194367E-2</v>
      </c>
    </row>
    <row r="217" spans="1:20" x14ac:dyDescent="0.2">
      <c r="A217" s="17"/>
      <c r="B217" s="18" t="s">
        <v>45</v>
      </c>
      <c r="C217" s="98">
        <v>9</v>
      </c>
      <c r="D217" s="22">
        <v>450</v>
      </c>
      <c r="E217" s="98" t="s">
        <v>25</v>
      </c>
      <c r="F217" s="22">
        <v>550</v>
      </c>
      <c r="G217" s="22" t="str">
        <f t="shared" si="6"/>
        <v>945010550</v>
      </c>
      <c r="H217" s="21" t="str">
        <f t="shared" si="7"/>
        <v>AB945010550</v>
      </c>
      <c r="I217" s="51">
        <v>-6.907133060674972E-2</v>
      </c>
    </row>
    <row r="218" spans="1:20" x14ac:dyDescent="0.2">
      <c r="A218" s="17"/>
      <c r="B218" s="18" t="s">
        <v>45</v>
      </c>
      <c r="C218" s="98">
        <v>9</v>
      </c>
      <c r="D218" s="19" t="s">
        <v>39</v>
      </c>
      <c r="E218" s="97" t="s">
        <v>27</v>
      </c>
      <c r="F218" s="22" t="s">
        <v>39</v>
      </c>
      <c r="G218" s="21" t="str">
        <f t="shared" si="6"/>
        <v>945011450</v>
      </c>
      <c r="H218" s="21" t="str">
        <f t="shared" si="7"/>
        <v>AB945011450</v>
      </c>
      <c r="I218" s="51">
        <v>3.0977234794656538E-2</v>
      </c>
    </row>
    <row r="219" spans="1:20" x14ac:dyDescent="0.2">
      <c r="A219" s="17"/>
      <c r="B219" s="18" t="s">
        <v>45</v>
      </c>
      <c r="C219" s="98">
        <v>9</v>
      </c>
      <c r="D219" s="22">
        <v>450</v>
      </c>
      <c r="E219" s="98" t="s">
        <v>27</v>
      </c>
      <c r="F219" s="22">
        <v>550</v>
      </c>
      <c r="G219" s="21" t="str">
        <f t="shared" si="6"/>
        <v>945011550</v>
      </c>
      <c r="H219" s="21" t="str">
        <f t="shared" si="7"/>
        <v>AB945011550</v>
      </c>
      <c r="I219" s="51">
        <v>-6.2300863795377227E-2</v>
      </c>
    </row>
    <row r="220" spans="1:20" x14ac:dyDescent="0.2">
      <c r="A220" s="17"/>
      <c r="B220" s="18" t="s">
        <v>45</v>
      </c>
      <c r="C220" s="98">
        <v>9</v>
      </c>
      <c r="D220" s="22">
        <v>450</v>
      </c>
      <c r="E220" s="98" t="s">
        <v>27</v>
      </c>
      <c r="F220" s="22">
        <v>650</v>
      </c>
      <c r="G220" s="21" t="str">
        <f t="shared" si="6"/>
        <v>945011650</v>
      </c>
      <c r="H220" s="21" t="str">
        <f t="shared" si="7"/>
        <v>AB945011650</v>
      </c>
      <c r="I220" s="51">
        <v>-0.12995317124103037</v>
      </c>
    </row>
    <row r="221" spans="1:20" x14ac:dyDescent="0.2">
      <c r="A221" s="17"/>
      <c r="B221" s="18" t="s">
        <v>45</v>
      </c>
      <c r="C221" s="98">
        <v>9</v>
      </c>
      <c r="D221" s="22">
        <v>450</v>
      </c>
      <c r="E221" s="97">
        <v>9</v>
      </c>
      <c r="F221" s="22">
        <v>550</v>
      </c>
      <c r="G221" s="21" t="str">
        <f t="shared" si="6"/>
        <v>94509550</v>
      </c>
      <c r="H221" s="21" t="str">
        <f t="shared" si="7"/>
        <v>AB94509550</v>
      </c>
      <c r="I221" s="51">
        <v>-6.2436322276286614E-2</v>
      </c>
    </row>
    <row r="222" spans="1:20" x14ac:dyDescent="0.2">
      <c r="A222" s="17"/>
      <c r="B222" s="18" t="s">
        <v>45</v>
      </c>
      <c r="C222" s="98">
        <v>9</v>
      </c>
      <c r="D222" s="22">
        <v>550</v>
      </c>
      <c r="E222" s="98" t="s">
        <v>25</v>
      </c>
      <c r="F222" s="22">
        <v>550</v>
      </c>
      <c r="G222" s="19" t="str">
        <f t="shared" si="6"/>
        <v>955010550</v>
      </c>
      <c r="H222" s="19" t="str">
        <f t="shared" si="7"/>
        <v>AB955010550</v>
      </c>
      <c r="I222" s="51">
        <v>-6.6713304490022439E-3</v>
      </c>
    </row>
    <row r="223" spans="1:20" x14ac:dyDescent="0.2">
      <c r="A223" s="17"/>
      <c r="B223" s="18" t="s">
        <v>45</v>
      </c>
      <c r="C223" s="98">
        <v>9</v>
      </c>
      <c r="D223" s="22">
        <v>550</v>
      </c>
      <c r="E223" s="98" t="s">
        <v>25</v>
      </c>
      <c r="F223" s="22">
        <v>650</v>
      </c>
      <c r="G223" s="22" t="str">
        <f t="shared" si="6"/>
        <v>955010650</v>
      </c>
      <c r="H223" s="21" t="str">
        <f t="shared" si="7"/>
        <v>AB955010650</v>
      </c>
      <c r="I223" s="51">
        <v>-5.8830802510926247E-2</v>
      </c>
    </row>
    <row r="224" spans="1:20" x14ac:dyDescent="0.2">
      <c r="A224" s="17"/>
      <c r="B224" s="18" t="s">
        <v>45</v>
      </c>
      <c r="C224" s="98">
        <v>9</v>
      </c>
      <c r="D224" s="22">
        <v>550</v>
      </c>
      <c r="E224" s="97" t="s">
        <v>27</v>
      </c>
      <c r="F224" s="22">
        <v>550</v>
      </c>
      <c r="G224" s="21" t="str">
        <f t="shared" si="6"/>
        <v>955011550</v>
      </c>
      <c r="H224" s="21" t="str">
        <f t="shared" si="7"/>
        <v>AB955011550</v>
      </c>
      <c r="I224" s="51">
        <v>4.1832689066758635E-4</v>
      </c>
    </row>
    <row r="225" spans="1:20" x14ac:dyDescent="0.2">
      <c r="A225" s="17"/>
      <c r="B225" s="18" t="s">
        <v>45</v>
      </c>
      <c r="C225" s="98">
        <v>9</v>
      </c>
      <c r="D225" s="22">
        <v>550</v>
      </c>
      <c r="E225" s="98" t="s">
        <v>27</v>
      </c>
      <c r="F225" s="22">
        <v>650</v>
      </c>
      <c r="G225" s="21" t="str">
        <f t="shared" si="6"/>
        <v>955011650</v>
      </c>
      <c r="H225" s="21" t="str">
        <f t="shared" si="7"/>
        <v>AB955011650</v>
      </c>
      <c r="I225" s="51">
        <v>-7.1792342993069344E-2</v>
      </c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</row>
    <row r="226" spans="1:20" x14ac:dyDescent="0.2">
      <c r="A226" s="17"/>
      <c r="B226" s="18" t="s">
        <v>45</v>
      </c>
      <c r="C226" s="98">
        <v>9</v>
      </c>
      <c r="D226" s="22">
        <v>550</v>
      </c>
      <c r="E226" s="97">
        <v>9</v>
      </c>
      <c r="F226" s="22">
        <v>650</v>
      </c>
      <c r="G226" s="21" t="str">
        <f t="shared" si="6"/>
        <v>95509650</v>
      </c>
      <c r="H226" s="21" t="str">
        <f t="shared" si="7"/>
        <v>AB95509650</v>
      </c>
      <c r="I226" s="51">
        <v>-4.0970800543340714E-2</v>
      </c>
    </row>
    <row r="227" spans="1:20" x14ac:dyDescent="0.2">
      <c r="A227" s="17"/>
      <c r="B227" s="18" t="s">
        <v>45</v>
      </c>
      <c r="C227" s="97">
        <v>9</v>
      </c>
      <c r="D227" s="22">
        <v>650</v>
      </c>
      <c r="E227" s="97" t="s">
        <v>25</v>
      </c>
      <c r="F227" s="22">
        <v>650</v>
      </c>
      <c r="G227" s="21" t="str">
        <f t="shared" si="6"/>
        <v>965010650</v>
      </c>
      <c r="H227" s="21" t="str">
        <f t="shared" si="7"/>
        <v>AB965010650</v>
      </c>
      <c r="I227" s="51">
        <v>-1.8391290342615829E-2</v>
      </c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</row>
    <row r="228" spans="1:20" ht="13.5" thickBot="1" x14ac:dyDescent="0.25">
      <c r="A228" s="17"/>
      <c r="B228" s="23" t="s">
        <v>45</v>
      </c>
      <c r="C228" s="102">
        <v>9</v>
      </c>
      <c r="D228" s="24">
        <v>650</v>
      </c>
      <c r="E228" s="102" t="s">
        <v>27</v>
      </c>
      <c r="F228" s="24">
        <v>650</v>
      </c>
      <c r="G228" s="25" t="str">
        <f t="shared" si="6"/>
        <v>965011650</v>
      </c>
      <c r="H228" s="25" t="str">
        <f t="shared" si="7"/>
        <v>AB965011650</v>
      </c>
      <c r="I228" s="105">
        <v>-3.2041336191569646E-2</v>
      </c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</row>
    <row r="229" spans="1:20" x14ac:dyDescent="0.2">
      <c r="B229" s="14" t="s">
        <v>38</v>
      </c>
      <c r="C229" s="108" t="s">
        <v>25</v>
      </c>
      <c r="D229" s="109" t="s">
        <v>26</v>
      </c>
      <c r="E229" s="110" t="s">
        <v>25</v>
      </c>
      <c r="F229" s="16">
        <v>450</v>
      </c>
      <c r="G229" s="6" t="str">
        <f t="shared" si="6"/>
        <v>1035010450</v>
      </c>
      <c r="H229" s="15" t="str">
        <f t="shared" si="7"/>
        <v>BC1035010450</v>
      </c>
      <c r="I229" s="48">
        <v>-6.1591240544761575E-2</v>
      </c>
    </row>
    <row r="230" spans="1:20" x14ac:dyDescent="0.2">
      <c r="B230" s="10" t="s">
        <v>38</v>
      </c>
      <c r="C230" s="111" t="s">
        <v>25</v>
      </c>
      <c r="D230" s="3" t="s">
        <v>26</v>
      </c>
      <c r="E230" s="111" t="s">
        <v>27</v>
      </c>
      <c r="F230" s="31" t="s">
        <v>26</v>
      </c>
      <c r="G230" s="3" t="str">
        <f t="shared" si="6"/>
        <v>1035011350</v>
      </c>
      <c r="H230" s="3" t="str">
        <f t="shared" si="7"/>
        <v>BC1035011350</v>
      </c>
      <c r="I230" s="48">
        <v>8.3626742630452664E-4</v>
      </c>
    </row>
    <row r="231" spans="1:20" x14ac:dyDescent="0.2">
      <c r="B231" s="12" t="s">
        <v>38</v>
      </c>
      <c r="C231" s="29" t="s">
        <v>25</v>
      </c>
      <c r="D231" s="7" t="s">
        <v>26</v>
      </c>
      <c r="E231" s="29" t="s">
        <v>27</v>
      </c>
      <c r="F231" s="7">
        <v>450</v>
      </c>
      <c r="G231" s="7" t="str">
        <f t="shared" si="6"/>
        <v>1035011450</v>
      </c>
      <c r="H231" s="6" t="str">
        <f t="shared" si="7"/>
        <v>BC1035011450</v>
      </c>
      <c r="I231" s="32">
        <v>-6.210582982577164E-2</v>
      </c>
    </row>
    <row r="232" spans="1:20" x14ac:dyDescent="0.2">
      <c r="B232" s="10" t="s">
        <v>38</v>
      </c>
      <c r="C232" s="111" t="s">
        <v>25</v>
      </c>
      <c r="D232" s="3" t="s">
        <v>26</v>
      </c>
      <c r="E232" s="111" t="s">
        <v>28</v>
      </c>
      <c r="F232" s="31" t="s">
        <v>26</v>
      </c>
      <c r="G232" s="3" t="str">
        <f t="shared" si="6"/>
        <v>1035012350</v>
      </c>
      <c r="H232" s="3" t="str">
        <f t="shared" si="7"/>
        <v>BC1035012350</v>
      </c>
      <c r="I232" s="48">
        <v>-3.7341748862696977E-2</v>
      </c>
    </row>
    <row r="233" spans="1:20" x14ac:dyDescent="0.2">
      <c r="B233" s="12" t="s">
        <v>38</v>
      </c>
      <c r="C233" s="29" t="s">
        <v>25</v>
      </c>
      <c r="D233" s="7">
        <v>350</v>
      </c>
      <c r="E233" s="29" t="s">
        <v>28</v>
      </c>
      <c r="F233" s="7">
        <v>450</v>
      </c>
      <c r="G233" s="6" t="str">
        <f t="shared" si="6"/>
        <v>1035012450</v>
      </c>
      <c r="H233" s="6" t="str">
        <f t="shared" si="7"/>
        <v>BC1035012450</v>
      </c>
      <c r="I233" s="48">
        <v>-7.141403509561077E-2</v>
      </c>
    </row>
    <row r="234" spans="1:20" x14ac:dyDescent="0.2">
      <c r="B234" s="12" t="s">
        <v>38</v>
      </c>
      <c r="C234" s="29" t="s">
        <v>25</v>
      </c>
      <c r="D234" s="7">
        <v>350</v>
      </c>
      <c r="E234" s="29" t="s">
        <v>28</v>
      </c>
      <c r="F234" s="7">
        <v>550</v>
      </c>
      <c r="G234" s="6" t="str">
        <f t="shared" si="6"/>
        <v>1035012550</v>
      </c>
      <c r="H234" s="6" t="str">
        <f t="shared" si="7"/>
        <v>BC1035012550</v>
      </c>
      <c r="I234" s="32">
        <v>-0.14634539333441368</v>
      </c>
    </row>
    <row r="235" spans="1:20" x14ac:dyDescent="0.2">
      <c r="B235" s="12" t="s">
        <v>38</v>
      </c>
      <c r="C235" s="29" t="s">
        <v>25</v>
      </c>
      <c r="D235" s="7">
        <v>450</v>
      </c>
      <c r="E235" s="111" t="s">
        <v>25</v>
      </c>
      <c r="F235" s="7">
        <v>550</v>
      </c>
      <c r="G235" s="6" t="str">
        <f t="shared" si="6"/>
        <v>1045010550</v>
      </c>
      <c r="H235" s="6" t="str">
        <f t="shared" si="7"/>
        <v>BC1045010550</v>
      </c>
      <c r="I235" s="32">
        <v>-6.7881526940525211E-2</v>
      </c>
    </row>
    <row r="236" spans="1:20" x14ac:dyDescent="0.2">
      <c r="B236" s="10" t="s">
        <v>38</v>
      </c>
      <c r="C236" s="111" t="s">
        <v>25</v>
      </c>
      <c r="D236" s="4" t="s">
        <v>39</v>
      </c>
      <c r="E236" s="111" t="s">
        <v>27</v>
      </c>
      <c r="F236" s="5" t="s">
        <v>39</v>
      </c>
      <c r="G236" s="3" t="str">
        <f t="shared" si="6"/>
        <v>1045011450</v>
      </c>
      <c r="H236" s="3" t="str">
        <f t="shared" si="7"/>
        <v>BC1045011450</v>
      </c>
      <c r="I236" s="32">
        <v>-4.2923180061561484E-4</v>
      </c>
    </row>
    <row r="237" spans="1:20" x14ac:dyDescent="0.2">
      <c r="B237" s="12" t="s">
        <v>38</v>
      </c>
      <c r="C237" s="29" t="s">
        <v>25</v>
      </c>
      <c r="D237" s="7">
        <v>450</v>
      </c>
      <c r="E237" s="29" t="s">
        <v>27</v>
      </c>
      <c r="F237" s="7">
        <v>550</v>
      </c>
      <c r="G237" s="7" t="str">
        <f t="shared" si="6"/>
        <v>1045011550</v>
      </c>
      <c r="H237" s="6" t="str">
        <f t="shared" si="7"/>
        <v>BC1045011550</v>
      </c>
      <c r="I237" s="48">
        <v>-8.1401577625997104E-2</v>
      </c>
    </row>
    <row r="238" spans="1:20" x14ac:dyDescent="0.2">
      <c r="B238" s="12" t="s">
        <v>38</v>
      </c>
      <c r="C238" s="29" t="s">
        <v>25</v>
      </c>
      <c r="D238" s="4" t="s">
        <v>39</v>
      </c>
      <c r="E238" s="111" t="s">
        <v>28</v>
      </c>
      <c r="F238" s="7" t="s">
        <v>39</v>
      </c>
      <c r="G238" s="6" t="str">
        <f t="shared" si="6"/>
        <v>1045012450</v>
      </c>
      <c r="H238" s="6" t="str">
        <f t="shared" si="7"/>
        <v>BC1045012450</v>
      </c>
      <c r="I238" s="32">
        <v>-1.0496451090170634E-2</v>
      </c>
    </row>
    <row r="239" spans="1:20" x14ac:dyDescent="0.2">
      <c r="B239" s="12" t="s">
        <v>38</v>
      </c>
      <c r="C239" s="29" t="s">
        <v>25</v>
      </c>
      <c r="D239" s="7">
        <v>450</v>
      </c>
      <c r="E239" s="29" t="s">
        <v>28</v>
      </c>
      <c r="F239" s="7">
        <v>550</v>
      </c>
      <c r="G239" s="6" t="str">
        <f t="shared" si="6"/>
        <v>1045012550</v>
      </c>
      <c r="H239" s="6" t="str">
        <f t="shared" si="7"/>
        <v>BC1045012550</v>
      </c>
      <c r="I239" s="32">
        <v>-9.0416748211733455E-2</v>
      </c>
    </row>
    <row r="240" spans="1:20" x14ac:dyDescent="0.2">
      <c r="B240" s="12" t="s">
        <v>38</v>
      </c>
      <c r="C240" s="29" t="s">
        <v>25</v>
      </c>
      <c r="D240" s="7">
        <v>450</v>
      </c>
      <c r="E240" s="29" t="s">
        <v>28</v>
      </c>
      <c r="F240" s="7">
        <v>650</v>
      </c>
      <c r="G240" s="6" t="str">
        <f t="shared" si="6"/>
        <v>1045012650</v>
      </c>
      <c r="H240" s="6" t="str">
        <f t="shared" si="7"/>
        <v>BC1045012650</v>
      </c>
      <c r="I240" s="48">
        <v>-0.14136919684015223</v>
      </c>
    </row>
    <row r="241" spans="1:9" x14ac:dyDescent="0.2">
      <c r="B241" s="12" t="s">
        <v>38</v>
      </c>
      <c r="C241" s="29" t="s">
        <v>25</v>
      </c>
      <c r="D241" s="7">
        <v>550</v>
      </c>
      <c r="E241" s="111" t="s">
        <v>25</v>
      </c>
      <c r="F241" s="7">
        <v>650</v>
      </c>
      <c r="G241" s="6" t="str">
        <f t="shared" si="6"/>
        <v>1055010650</v>
      </c>
      <c r="H241" s="6" t="str">
        <f t="shared" si="7"/>
        <v>BC1055010650</v>
      </c>
      <c r="I241" s="48">
        <v>-4.4008606359561817E-2</v>
      </c>
    </row>
    <row r="242" spans="1:9" x14ac:dyDescent="0.2">
      <c r="B242" s="12" t="s">
        <v>38</v>
      </c>
      <c r="C242" s="29" t="s">
        <v>25</v>
      </c>
      <c r="D242" s="7">
        <v>550</v>
      </c>
      <c r="E242" s="29" t="s">
        <v>27</v>
      </c>
      <c r="F242" s="7">
        <v>550</v>
      </c>
      <c r="G242" s="3" t="str">
        <f t="shared" si="6"/>
        <v>1055011550</v>
      </c>
      <c r="H242" s="3" t="str">
        <f t="shared" si="7"/>
        <v>BC1055011550</v>
      </c>
      <c r="I242" s="48">
        <v>-1.4956811563668571E-2</v>
      </c>
    </row>
    <row r="243" spans="1:9" x14ac:dyDescent="0.2">
      <c r="B243" s="12" t="s">
        <v>38</v>
      </c>
      <c r="C243" s="29" t="s">
        <v>25</v>
      </c>
      <c r="D243" s="7">
        <v>550</v>
      </c>
      <c r="E243" s="29" t="s">
        <v>27</v>
      </c>
      <c r="F243" s="7">
        <v>650</v>
      </c>
      <c r="G243" s="7" t="str">
        <f t="shared" si="6"/>
        <v>1055011650</v>
      </c>
      <c r="H243" s="6" t="str">
        <f t="shared" si="7"/>
        <v>BC1055011650</v>
      </c>
      <c r="I243" s="32">
        <v>-7.1895126305911813E-2</v>
      </c>
    </row>
    <row r="244" spans="1:9" x14ac:dyDescent="0.2">
      <c r="B244" s="12" t="s">
        <v>38</v>
      </c>
      <c r="C244" s="29" t="s">
        <v>25</v>
      </c>
      <c r="D244" s="7">
        <v>550</v>
      </c>
      <c r="E244" s="111" t="s">
        <v>28</v>
      </c>
      <c r="F244" s="7">
        <v>550</v>
      </c>
      <c r="G244" s="6" t="str">
        <f t="shared" si="6"/>
        <v>1055012550</v>
      </c>
      <c r="H244" s="6" t="str">
        <f t="shared" si="7"/>
        <v>BC1055012550</v>
      </c>
      <c r="I244" s="48">
        <v>-2.4643304936384614E-2</v>
      </c>
    </row>
    <row r="245" spans="1:9" x14ac:dyDescent="0.2">
      <c r="B245" s="12" t="s">
        <v>38</v>
      </c>
      <c r="C245" s="29" t="s">
        <v>25</v>
      </c>
      <c r="D245" s="7">
        <v>550</v>
      </c>
      <c r="E245" s="29" t="s">
        <v>28</v>
      </c>
      <c r="F245" s="7">
        <v>650</v>
      </c>
      <c r="G245" s="6" t="str">
        <f t="shared" si="6"/>
        <v>1055012650</v>
      </c>
      <c r="H245" s="6" t="str">
        <f t="shared" si="7"/>
        <v>BC1055012650</v>
      </c>
      <c r="I245" s="48">
        <v>-7.9400980472953964E-2</v>
      </c>
    </row>
    <row r="246" spans="1:9" x14ac:dyDescent="0.2">
      <c r="B246" s="10" t="s">
        <v>38</v>
      </c>
      <c r="C246" s="111" t="s">
        <v>25</v>
      </c>
      <c r="D246" s="7">
        <v>650</v>
      </c>
      <c r="E246" s="111" t="s">
        <v>27</v>
      </c>
      <c r="F246" s="7">
        <v>650</v>
      </c>
      <c r="G246" s="6" t="str">
        <f t="shared" si="6"/>
        <v>1065011650</v>
      </c>
      <c r="H246" s="6" t="str">
        <f t="shared" si="7"/>
        <v>BC1065011650</v>
      </c>
      <c r="I246" s="32">
        <v>-2.9282067058771299E-2</v>
      </c>
    </row>
    <row r="247" spans="1:9" x14ac:dyDescent="0.2">
      <c r="B247" s="12" t="s">
        <v>38</v>
      </c>
      <c r="C247" s="29" t="s">
        <v>25</v>
      </c>
      <c r="D247" s="7">
        <v>650</v>
      </c>
      <c r="E247" s="29" t="s">
        <v>28</v>
      </c>
      <c r="F247" s="7">
        <v>650</v>
      </c>
      <c r="G247" s="6" t="str">
        <f t="shared" si="6"/>
        <v>1065012650</v>
      </c>
      <c r="H247" s="6" t="str">
        <f t="shared" si="7"/>
        <v>BC1065012650</v>
      </c>
      <c r="I247" s="32">
        <v>-3.7303350066632601E-2</v>
      </c>
    </row>
    <row r="248" spans="1:9" x14ac:dyDescent="0.2">
      <c r="B248" s="12" t="s">
        <v>38</v>
      </c>
      <c r="C248" s="29" t="s">
        <v>27</v>
      </c>
      <c r="D248" s="4" t="s">
        <v>26</v>
      </c>
      <c r="E248" s="111" t="s">
        <v>27</v>
      </c>
      <c r="F248" s="7">
        <v>450</v>
      </c>
      <c r="G248" s="6" t="str">
        <f t="shared" si="6"/>
        <v>1135011450</v>
      </c>
      <c r="H248" s="6" t="str">
        <f t="shared" si="7"/>
        <v>BC1135011450</v>
      </c>
      <c r="I248" s="48">
        <v>-6.3121287627838335E-2</v>
      </c>
    </row>
    <row r="249" spans="1:9" x14ac:dyDescent="0.2">
      <c r="B249" s="10" t="s">
        <v>38</v>
      </c>
      <c r="C249" s="111" t="s">
        <v>27</v>
      </c>
      <c r="D249" s="3" t="s">
        <v>26</v>
      </c>
      <c r="E249" s="111" t="s">
        <v>28</v>
      </c>
      <c r="F249" s="31" t="s">
        <v>26</v>
      </c>
      <c r="G249" s="3" t="str">
        <f t="shared" si="6"/>
        <v>1135012350</v>
      </c>
      <c r="H249" s="3" t="str">
        <f t="shared" si="7"/>
        <v>BC1135012350</v>
      </c>
      <c r="I249" s="48">
        <v>-3.8898318221360528E-2</v>
      </c>
    </row>
    <row r="250" spans="1:9" x14ac:dyDescent="0.2">
      <c r="B250" s="12" t="s">
        <v>38</v>
      </c>
      <c r="C250" s="29" t="s">
        <v>27</v>
      </c>
      <c r="D250" s="7" t="s">
        <v>26</v>
      </c>
      <c r="E250" s="29" t="s">
        <v>28</v>
      </c>
      <c r="F250" s="7">
        <v>450</v>
      </c>
      <c r="G250" s="7" t="str">
        <f t="shared" si="6"/>
        <v>1135012450</v>
      </c>
      <c r="H250" s="6" t="str">
        <f t="shared" si="7"/>
        <v>BC1135012450</v>
      </c>
      <c r="I250" s="32">
        <v>-7.3015361440559784E-2</v>
      </c>
    </row>
    <row r="251" spans="1:9" x14ac:dyDescent="0.2">
      <c r="A251" s="1" t="s">
        <v>47</v>
      </c>
      <c r="B251" s="10" t="s">
        <v>38</v>
      </c>
      <c r="C251" s="111" t="s">
        <v>27</v>
      </c>
      <c r="D251" s="3" t="s">
        <v>26</v>
      </c>
      <c r="E251" s="30">
        <v>1</v>
      </c>
      <c r="F251" s="31" t="s">
        <v>26</v>
      </c>
      <c r="G251" s="3" t="str">
        <f t="shared" si="6"/>
        <v>113501350</v>
      </c>
      <c r="H251" s="3" t="str">
        <f t="shared" si="7"/>
        <v>BC113501350</v>
      </c>
      <c r="I251" s="48">
        <v>-6.7398467390405281E-2</v>
      </c>
    </row>
    <row r="252" spans="1:9" x14ac:dyDescent="0.2">
      <c r="A252" s="1" t="s">
        <v>50</v>
      </c>
      <c r="B252" s="12" t="s">
        <v>38</v>
      </c>
      <c r="C252" s="29">
        <v>11</v>
      </c>
      <c r="D252" s="7">
        <v>350</v>
      </c>
      <c r="E252" s="29">
        <v>1</v>
      </c>
      <c r="F252" s="7">
        <v>450</v>
      </c>
      <c r="G252" s="6" t="str">
        <f t="shared" si="6"/>
        <v>113501450</v>
      </c>
      <c r="H252" s="6" t="str">
        <f t="shared" si="7"/>
        <v>BC113501450</v>
      </c>
      <c r="I252" s="48">
        <v>-9.8923975753140908E-2</v>
      </c>
    </row>
    <row r="253" spans="1:9" x14ac:dyDescent="0.2">
      <c r="A253" s="1" t="s">
        <v>51</v>
      </c>
      <c r="B253" s="12" t="s">
        <v>38</v>
      </c>
      <c r="C253" s="29">
        <v>11</v>
      </c>
      <c r="D253" s="7">
        <v>350</v>
      </c>
      <c r="E253" s="29">
        <v>1</v>
      </c>
      <c r="F253" s="7">
        <v>550</v>
      </c>
      <c r="G253" s="6" t="str">
        <f t="shared" si="6"/>
        <v>113501550</v>
      </c>
      <c r="H253" s="6" t="str">
        <f t="shared" si="7"/>
        <v>BC113501550</v>
      </c>
      <c r="I253" s="32">
        <v>-0.14576353074665471</v>
      </c>
    </row>
    <row r="254" spans="1:9" x14ac:dyDescent="0.2">
      <c r="B254" s="12" t="s">
        <v>38</v>
      </c>
      <c r="C254" s="29" t="s">
        <v>27</v>
      </c>
      <c r="D254" s="7">
        <v>450</v>
      </c>
      <c r="E254" s="111" t="s">
        <v>27</v>
      </c>
      <c r="F254" s="7">
        <v>550</v>
      </c>
      <c r="G254" s="6" t="str">
        <f t="shared" si="6"/>
        <v>1145011550</v>
      </c>
      <c r="H254" s="6" t="str">
        <f t="shared" si="7"/>
        <v>BC1145011550</v>
      </c>
      <c r="I254" s="32">
        <v>-8.056060284559477E-2</v>
      </c>
    </row>
    <row r="255" spans="1:9" x14ac:dyDescent="0.2">
      <c r="B255" s="10" t="s">
        <v>38</v>
      </c>
      <c r="C255" s="111" t="s">
        <v>27</v>
      </c>
      <c r="D255" s="4" t="s">
        <v>39</v>
      </c>
      <c r="E255" s="111" t="s">
        <v>28</v>
      </c>
      <c r="F255" s="5" t="s">
        <v>39</v>
      </c>
      <c r="G255" s="3" t="str">
        <f t="shared" si="6"/>
        <v>1145012450</v>
      </c>
      <c r="H255" s="3" t="str">
        <f t="shared" si="7"/>
        <v>BC1145012450</v>
      </c>
      <c r="I255" s="32">
        <v>-1.0827453138185627E-2</v>
      </c>
    </row>
    <row r="256" spans="1:9" x14ac:dyDescent="0.2">
      <c r="B256" s="12" t="s">
        <v>38</v>
      </c>
      <c r="C256" s="29" t="s">
        <v>27</v>
      </c>
      <c r="D256" s="7">
        <v>450</v>
      </c>
      <c r="E256" s="29" t="s">
        <v>28</v>
      </c>
      <c r="F256" s="7">
        <v>550</v>
      </c>
      <c r="G256" s="7" t="str">
        <f t="shared" si="6"/>
        <v>1145012550</v>
      </c>
      <c r="H256" s="6" t="str">
        <f t="shared" si="7"/>
        <v>BC1145012550</v>
      </c>
      <c r="I256" s="48">
        <v>-9.0378041321480945E-2</v>
      </c>
    </row>
    <row r="257" spans="1:9" x14ac:dyDescent="0.2">
      <c r="B257" s="12" t="s">
        <v>38</v>
      </c>
      <c r="C257" s="29" t="s">
        <v>27</v>
      </c>
      <c r="D257" s="4" t="s">
        <v>39</v>
      </c>
      <c r="E257" s="111">
        <v>1</v>
      </c>
      <c r="F257" s="7" t="s">
        <v>39</v>
      </c>
      <c r="G257" s="6" t="str">
        <f t="shared" ref="G257:G320" si="8">C257&amp;D257&amp;E257&amp;F257</f>
        <v>114501450</v>
      </c>
      <c r="H257" s="6" t="str">
        <f t="shared" ref="H257:H320" si="9">B257&amp;G257</f>
        <v>BC114501450</v>
      </c>
      <c r="I257" s="32">
        <v>-4.3688040989327749E-2</v>
      </c>
    </row>
    <row r="258" spans="1:9" x14ac:dyDescent="0.2">
      <c r="B258" s="12" t="s">
        <v>38</v>
      </c>
      <c r="C258" s="29">
        <v>11</v>
      </c>
      <c r="D258" s="7">
        <v>450</v>
      </c>
      <c r="E258" s="29">
        <v>1</v>
      </c>
      <c r="F258" s="7">
        <v>550</v>
      </c>
      <c r="G258" s="6" t="str">
        <f t="shared" si="8"/>
        <v>114501550</v>
      </c>
      <c r="H258" s="6" t="str">
        <f t="shared" si="9"/>
        <v>BC114501550</v>
      </c>
      <c r="I258" s="32">
        <v>-9.3623385413427393E-2</v>
      </c>
    </row>
    <row r="259" spans="1:9" x14ac:dyDescent="0.2">
      <c r="B259" s="12" t="s">
        <v>38</v>
      </c>
      <c r="C259" s="29">
        <v>11</v>
      </c>
      <c r="D259" s="7">
        <v>450</v>
      </c>
      <c r="E259" s="29">
        <v>1</v>
      </c>
      <c r="F259" s="7">
        <v>650</v>
      </c>
      <c r="G259" s="6" t="str">
        <f t="shared" si="8"/>
        <v>114501650</v>
      </c>
      <c r="H259" s="6" t="str">
        <f t="shared" si="9"/>
        <v>BC114501650</v>
      </c>
      <c r="I259" s="48">
        <v>-0.15124082096322319</v>
      </c>
    </row>
    <row r="260" spans="1:9" x14ac:dyDescent="0.2">
      <c r="B260" s="12" t="s">
        <v>38</v>
      </c>
      <c r="C260" s="29" t="s">
        <v>27</v>
      </c>
      <c r="D260" s="7">
        <v>550</v>
      </c>
      <c r="E260" s="111" t="s">
        <v>27</v>
      </c>
      <c r="F260" s="7">
        <v>650</v>
      </c>
      <c r="G260" s="6" t="str">
        <f t="shared" si="8"/>
        <v>1155011650</v>
      </c>
      <c r="H260" s="6" t="str">
        <f t="shared" si="9"/>
        <v>BC1155011650</v>
      </c>
      <c r="I260" s="48">
        <v>-5.7471321424681275E-2</v>
      </c>
    </row>
    <row r="261" spans="1:9" x14ac:dyDescent="0.2">
      <c r="B261" s="12" t="s">
        <v>38</v>
      </c>
      <c r="C261" s="29" t="s">
        <v>27</v>
      </c>
      <c r="D261" s="7">
        <v>550</v>
      </c>
      <c r="E261" s="29" t="s">
        <v>28</v>
      </c>
      <c r="F261" s="7">
        <v>550</v>
      </c>
      <c r="G261" s="3" t="str">
        <f t="shared" si="8"/>
        <v>1155012550</v>
      </c>
      <c r="H261" s="3" t="str">
        <f t="shared" si="9"/>
        <v>BC1155012550</v>
      </c>
      <c r="I261" s="48">
        <v>-1.0362638750258168E-2</v>
      </c>
    </row>
    <row r="262" spans="1:9" x14ac:dyDescent="0.2">
      <c r="B262" s="12" t="s">
        <v>38</v>
      </c>
      <c r="C262" s="29" t="s">
        <v>27</v>
      </c>
      <c r="D262" s="7">
        <v>550</v>
      </c>
      <c r="E262" s="29" t="s">
        <v>28</v>
      </c>
      <c r="F262" s="7">
        <v>650</v>
      </c>
      <c r="G262" s="7" t="str">
        <f t="shared" si="8"/>
        <v>1155012650</v>
      </c>
      <c r="H262" s="6" t="str">
        <f t="shared" si="9"/>
        <v>BC1155012650</v>
      </c>
      <c r="I262" s="32">
        <v>-6.5733448250866494E-2</v>
      </c>
    </row>
    <row r="263" spans="1:9" x14ac:dyDescent="0.2">
      <c r="B263" s="12" t="s">
        <v>38</v>
      </c>
      <c r="C263" s="29" t="s">
        <v>27</v>
      </c>
      <c r="D263" s="7">
        <v>550</v>
      </c>
      <c r="E263" s="111">
        <v>1</v>
      </c>
      <c r="F263" s="7">
        <v>550</v>
      </c>
      <c r="G263" s="6" t="str">
        <f t="shared" si="8"/>
        <v>115501550</v>
      </c>
      <c r="H263" s="6" t="str">
        <f t="shared" si="9"/>
        <v>BC115501550</v>
      </c>
      <c r="I263" s="48">
        <v>-1.2885008535066156E-2</v>
      </c>
    </row>
    <row r="264" spans="1:9" x14ac:dyDescent="0.2">
      <c r="B264" s="12" t="s">
        <v>38</v>
      </c>
      <c r="C264" s="29">
        <v>11</v>
      </c>
      <c r="D264" s="7">
        <v>550</v>
      </c>
      <c r="E264" s="29">
        <v>1</v>
      </c>
      <c r="F264" s="7">
        <v>650</v>
      </c>
      <c r="G264" s="6" t="str">
        <f t="shared" si="8"/>
        <v>115501650</v>
      </c>
      <c r="H264" s="6" t="str">
        <f t="shared" si="9"/>
        <v>BC115501650</v>
      </c>
      <c r="I264" s="48">
        <v>-7.6001676334147866E-2</v>
      </c>
    </row>
    <row r="265" spans="1:9" x14ac:dyDescent="0.2">
      <c r="B265" s="10" t="s">
        <v>38</v>
      </c>
      <c r="C265" s="111" t="s">
        <v>27</v>
      </c>
      <c r="D265" s="7">
        <v>650</v>
      </c>
      <c r="E265" s="111" t="s">
        <v>28</v>
      </c>
      <c r="F265" s="7">
        <v>650</v>
      </c>
      <c r="G265" s="6" t="str">
        <f t="shared" si="8"/>
        <v>1165012650</v>
      </c>
      <c r="H265" s="6" t="str">
        <f t="shared" si="9"/>
        <v>BC1165012650</v>
      </c>
      <c r="I265" s="32">
        <v>-8.6230867632044912E-3</v>
      </c>
    </row>
    <row r="266" spans="1:9" x14ac:dyDescent="0.2">
      <c r="B266" s="12" t="s">
        <v>38</v>
      </c>
      <c r="C266" s="29" t="s">
        <v>27</v>
      </c>
      <c r="D266" s="7">
        <v>650</v>
      </c>
      <c r="E266" s="29">
        <v>1</v>
      </c>
      <c r="F266" s="7">
        <v>650</v>
      </c>
      <c r="G266" s="6" t="str">
        <f t="shared" si="8"/>
        <v>116501650</v>
      </c>
      <c r="H266" s="6" t="str">
        <f t="shared" si="9"/>
        <v>BC116501650</v>
      </c>
      <c r="I266" s="32">
        <v>-1.7316025521790467E-2</v>
      </c>
    </row>
    <row r="267" spans="1:9" x14ac:dyDescent="0.2">
      <c r="B267" s="12" t="s">
        <v>38</v>
      </c>
      <c r="C267" s="29" t="s">
        <v>28</v>
      </c>
      <c r="D267" s="4" t="s">
        <v>26</v>
      </c>
      <c r="E267" s="111" t="s">
        <v>28</v>
      </c>
      <c r="F267" s="7">
        <v>450</v>
      </c>
      <c r="G267" s="6" t="str">
        <f t="shared" si="8"/>
        <v>1235012450</v>
      </c>
      <c r="H267" s="6" t="str">
        <f t="shared" si="9"/>
        <v>BC1235012450</v>
      </c>
      <c r="I267" s="48">
        <v>-3.562660311199535E-2</v>
      </c>
    </row>
    <row r="268" spans="1:9" x14ac:dyDescent="0.2">
      <c r="A268" s="1" t="s">
        <v>46</v>
      </c>
      <c r="B268" s="10" t="s">
        <v>38</v>
      </c>
      <c r="C268" s="111" t="s">
        <v>28</v>
      </c>
      <c r="D268" s="3" t="s">
        <v>26</v>
      </c>
      <c r="E268" s="111">
        <v>1</v>
      </c>
      <c r="F268" s="31" t="s">
        <v>26</v>
      </c>
      <c r="G268" s="112" t="str">
        <f t="shared" si="8"/>
        <v>123501350</v>
      </c>
      <c r="H268" s="48" t="str">
        <f t="shared" si="9"/>
        <v>BC123501350</v>
      </c>
      <c r="I268" s="48">
        <v>-3.3926533219032766E-2</v>
      </c>
    </row>
    <row r="269" spans="1:9" x14ac:dyDescent="0.2">
      <c r="A269" s="1" t="s">
        <v>49</v>
      </c>
      <c r="B269" s="12" t="s">
        <v>38</v>
      </c>
      <c r="C269" s="29" t="s">
        <v>28</v>
      </c>
      <c r="D269" s="7" t="s">
        <v>26</v>
      </c>
      <c r="E269" s="29">
        <v>1</v>
      </c>
      <c r="F269" s="7">
        <v>450</v>
      </c>
      <c r="G269" s="7" t="str">
        <f t="shared" si="8"/>
        <v>123501450</v>
      </c>
      <c r="H269" s="6" t="str">
        <f t="shared" si="9"/>
        <v>BC123501450</v>
      </c>
      <c r="I269" s="32">
        <v>-6.4835023695621372E-2</v>
      </c>
    </row>
    <row r="270" spans="1:9" x14ac:dyDescent="0.2">
      <c r="B270" s="10" t="s">
        <v>38</v>
      </c>
      <c r="C270" s="111" t="s">
        <v>28</v>
      </c>
      <c r="D270" s="3" t="s">
        <v>26</v>
      </c>
      <c r="E270" s="111">
        <v>2</v>
      </c>
      <c r="F270" s="31" t="s">
        <v>26</v>
      </c>
      <c r="G270" s="3" t="str">
        <f t="shared" si="8"/>
        <v>123502350</v>
      </c>
      <c r="H270" s="3" t="str">
        <f t="shared" si="9"/>
        <v>BC123502350</v>
      </c>
      <c r="I270" s="48">
        <v>-1.4983433115086653E-3</v>
      </c>
    </row>
    <row r="271" spans="1:9" x14ac:dyDescent="0.2">
      <c r="B271" s="12" t="s">
        <v>38</v>
      </c>
      <c r="C271" s="29" t="s">
        <v>28</v>
      </c>
      <c r="D271" s="7">
        <v>350</v>
      </c>
      <c r="E271" s="29">
        <v>2</v>
      </c>
      <c r="F271" s="7">
        <v>450</v>
      </c>
      <c r="G271" s="6" t="str">
        <f t="shared" si="8"/>
        <v>123502450</v>
      </c>
      <c r="H271" s="6" t="str">
        <f t="shared" si="9"/>
        <v>BC123502450</v>
      </c>
      <c r="I271" s="48">
        <v>-1.9335971784584415E-2</v>
      </c>
    </row>
    <row r="272" spans="1:9" x14ac:dyDescent="0.2">
      <c r="B272" s="12" t="s">
        <v>38</v>
      </c>
      <c r="C272" s="29" t="s">
        <v>28</v>
      </c>
      <c r="D272" s="7">
        <v>350</v>
      </c>
      <c r="E272" s="29">
        <v>2</v>
      </c>
      <c r="F272" s="7">
        <v>550</v>
      </c>
      <c r="G272" s="6" t="str">
        <f t="shared" si="8"/>
        <v>123502550</v>
      </c>
      <c r="H272" s="6" t="str">
        <f t="shared" si="9"/>
        <v>BC123502550</v>
      </c>
      <c r="I272" s="32">
        <v>-5.921482297194839E-2</v>
      </c>
    </row>
    <row r="273" spans="1:9" x14ac:dyDescent="0.2">
      <c r="B273" s="12" t="s">
        <v>38</v>
      </c>
      <c r="C273" s="29" t="s">
        <v>28</v>
      </c>
      <c r="D273" s="7">
        <v>450</v>
      </c>
      <c r="E273" s="111" t="s">
        <v>28</v>
      </c>
      <c r="F273" s="7">
        <v>550</v>
      </c>
      <c r="G273" s="6" t="str">
        <f t="shared" si="8"/>
        <v>1245012550</v>
      </c>
      <c r="H273" s="6" t="str">
        <f t="shared" si="9"/>
        <v>BC1245012550</v>
      </c>
      <c r="I273" s="32">
        <v>-8.0399668184677586E-2</v>
      </c>
    </row>
    <row r="274" spans="1:9" x14ac:dyDescent="0.2">
      <c r="B274" s="10" t="s">
        <v>38</v>
      </c>
      <c r="C274" s="111" t="s">
        <v>28</v>
      </c>
      <c r="D274" s="4" t="s">
        <v>39</v>
      </c>
      <c r="E274" s="111">
        <v>1</v>
      </c>
      <c r="F274" s="5" t="s">
        <v>39</v>
      </c>
      <c r="G274" s="3" t="str">
        <f t="shared" si="8"/>
        <v>124501450</v>
      </c>
      <c r="H274" s="3" t="str">
        <f t="shared" si="9"/>
        <v>BC124501450</v>
      </c>
      <c r="I274" s="32">
        <v>-2.8622542079296331E-2</v>
      </c>
    </row>
    <row r="275" spans="1:9" x14ac:dyDescent="0.2">
      <c r="B275" s="12" t="s">
        <v>38</v>
      </c>
      <c r="C275" s="29" t="s">
        <v>28</v>
      </c>
      <c r="D275" s="7">
        <v>450</v>
      </c>
      <c r="E275" s="29">
        <v>1</v>
      </c>
      <c r="F275" s="7">
        <v>550</v>
      </c>
      <c r="G275" s="7" t="str">
        <f t="shared" si="8"/>
        <v>124501550</v>
      </c>
      <c r="H275" s="6" t="str">
        <f t="shared" si="9"/>
        <v>BC124501550</v>
      </c>
      <c r="I275" s="48">
        <v>-7.9581973729592914E-2</v>
      </c>
    </row>
    <row r="276" spans="1:9" ht="13.5" thickBot="1" x14ac:dyDescent="0.25">
      <c r="B276" s="13" t="s">
        <v>38</v>
      </c>
      <c r="C276" s="113" t="s">
        <v>28</v>
      </c>
      <c r="D276" s="114" t="s">
        <v>39</v>
      </c>
      <c r="E276" s="115">
        <v>2</v>
      </c>
      <c r="F276" s="8" t="s">
        <v>39</v>
      </c>
      <c r="G276" s="9" t="str">
        <f t="shared" si="8"/>
        <v>124502450</v>
      </c>
      <c r="H276" s="9" t="str">
        <f t="shared" si="9"/>
        <v>BC124502450</v>
      </c>
      <c r="I276" s="32">
        <v>1.8537047684087225E-2</v>
      </c>
    </row>
    <row r="277" spans="1:9" x14ac:dyDescent="0.2">
      <c r="B277" s="14" t="s">
        <v>38</v>
      </c>
      <c r="C277" s="108" t="s">
        <v>28</v>
      </c>
      <c r="D277" s="16">
        <v>450</v>
      </c>
      <c r="E277" s="108">
        <v>2</v>
      </c>
      <c r="F277" s="16">
        <v>550</v>
      </c>
      <c r="G277" s="15" t="str">
        <f t="shared" si="8"/>
        <v>124502550</v>
      </c>
      <c r="H277" s="15" t="str">
        <f t="shared" si="9"/>
        <v>BC124502550</v>
      </c>
      <c r="I277" s="32">
        <v>-2.3046040300623495E-2</v>
      </c>
    </row>
    <row r="278" spans="1:9" x14ac:dyDescent="0.2">
      <c r="B278" s="12" t="s">
        <v>38</v>
      </c>
      <c r="C278" s="29" t="s">
        <v>28</v>
      </c>
      <c r="D278" s="7">
        <v>450</v>
      </c>
      <c r="E278" s="29">
        <v>2</v>
      </c>
      <c r="F278" s="7">
        <v>650</v>
      </c>
      <c r="G278" s="6" t="str">
        <f t="shared" si="8"/>
        <v>124502650</v>
      </c>
      <c r="H278" s="6" t="str">
        <f t="shared" si="9"/>
        <v>BC124502650</v>
      </c>
      <c r="I278" s="48">
        <v>-9.4825872519729085E-2</v>
      </c>
    </row>
    <row r="279" spans="1:9" x14ac:dyDescent="0.2">
      <c r="B279" s="12" t="s">
        <v>38</v>
      </c>
      <c r="C279" s="29" t="s">
        <v>28</v>
      </c>
      <c r="D279" s="7">
        <v>550</v>
      </c>
      <c r="E279" s="111" t="s">
        <v>28</v>
      </c>
      <c r="F279" s="7">
        <v>650</v>
      </c>
      <c r="G279" s="6" t="str">
        <f t="shared" si="8"/>
        <v>1255012650</v>
      </c>
      <c r="H279" s="6" t="str">
        <f t="shared" si="9"/>
        <v>BC1255012650</v>
      </c>
      <c r="I279" s="48">
        <v>-5.5781272759021193E-2</v>
      </c>
    </row>
    <row r="280" spans="1:9" x14ac:dyDescent="0.2">
      <c r="B280" s="12" t="s">
        <v>38</v>
      </c>
      <c r="C280" s="29" t="s">
        <v>28</v>
      </c>
      <c r="D280" s="7">
        <v>550</v>
      </c>
      <c r="E280" s="29">
        <v>1</v>
      </c>
      <c r="F280" s="7">
        <v>550</v>
      </c>
      <c r="G280" s="3" t="str">
        <f t="shared" si="8"/>
        <v>125501550</v>
      </c>
      <c r="H280" s="3" t="str">
        <f t="shared" si="9"/>
        <v>BC125501550</v>
      </c>
      <c r="I280" s="48">
        <v>5.4673563328525021E-3</v>
      </c>
    </row>
    <row r="281" spans="1:9" x14ac:dyDescent="0.2">
      <c r="B281" s="12" t="s">
        <v>38</v>
      </c>
      <c r="C281" s="29" t="s">
        <v>28</v>
      </c>
      <c r="D281" s="7">
        <v>550</v>
      </c>
      <c r="E281" s="29">
        <v>1</v>
      </c>
      <c r="F281" s="7">
        <v>650</v>
      </c>
      <c r="G281" s="7" t="str">
        <f t="shared" si="8"/>
        <v>125501650</v>
      </c>
      <c r="H281" s="6" t="str">
        <f t="shared" si="9"/>
        <v>BC125501650</v>
      </c>
      <c r="I281" s="32">
        <v>-5.8785413385262351E-2</v>
      </c>
    </row>
    <row r="282" spans="1:9" x14ac:dyDescent="0.2">
      <c r="B282" s="12" t="s">
        <v>38</v>
      </c>
      <c r="C282" s="29" t="s">
        <v>28</v>
      </c>
      <c r="D282" s="7">
        <v>550</v>
      </c>
      <c r="E282" s="111">
        <v>2</v>
      </c>
      <c r="F282" s="7">
        <v>550</v>
      </c>
      <c r="G282" s="6" t="str">
        <f t="shared" si="8"/>
        <v>125502550</v>
      </c>
      <c r="H282" s="6" t="str">
        <f t="shared" si="9"/>
        <v>BC125502550</v>
      </c>
      <c r="I282" s="48">
        <v>6.6718991821740015E-2</v>
      </c>
    </row>
    <row r="283" spans="1:9" x14ac:dyDescent="0.2">
      <c r="B283" s="12" t="s">
        <v>38</v>
      </c>
      <c r="C283" s="29" t="s">
        <v>28</v>
      </c>
      <c r="D283" s="7">
        <v>550</v>
      </c>
      <c r="E283" s="29">
        <v>2</v>
      </c>
      <c r="F283" s="7">
        <v>650</v>
      </c>
      <c r="G283" s="6" t="str">
        <f t="shared" si="8"/>
        <v>125502650</v>
      </c>
      <c r="H283" s="6" t="str">
        <f t="shared" si="9"/>
        <v>BC125502650</v>
      </c>
      <c r="I283" s="48">
        <v>-1.1698557693283507E-2</v>
      </c>
    </row>
    <row r="284" spans="1:9" x14ac:dyDescent="0.2">
      <c r="B284" s="10" t="s">
        <v>38</v>
      </c>
      <c r="C284" s="111" t="s">
        <v>28</v>
      </c>
      <c r="D284" s="7">
        <v>650</v>
      </c>
      <c r="E284" s="111">
        <v>1</v>
      </c>
      <c r="F284" s="7">
        <v>650</v>
      </c>
      <c r="G284" s="6" t="str">
        <f t="shared" si="8"/>
        <v>126501650</v>
      </c>
      <c r="H284" s="6" t="str">
        <f t="shared" si="9"/>
        <v>BC126501650</v>
      </c>
      <c r="I284" s="32">
        <v>-5.502376109406959E-3</v>
      </c>
    </row>
    <row r="285" spans="1:9" x14ac:dyDescent="0.2">
      <c r="B285" s="12" t="s">
        <v>38</v>
      </c>
      <c r="C285" s="29" t="s">
        <v>28</v>
      </c>
      <c r="D285" s="7">
        <v>650</v>
      </c>
      <c r="E285" s="29">
        <v>2</v>
      </c>
      <c r="F285" s="7">
        <v>650</v>
      </c>
      <c r="G285" s="6" t="str">
        <f t="shared" si="8"/>
        <v>126502650</v>
      </c>
      <c r="H285" s="6" t="str">
        <f t="shared" si="9"/>
        <v>BC126502650</v>
      </c>
      <c r="I285" s="32">
        <v>4.4697490239724559E-2</v>
      </c>
    </row>
    <row r="286" spans="1:9" x14ac:dyDescent="0.2">
      <c r="A286" s="1" t="s">
        <v>48</v>
      </c>
      <c r="B286" s="10" t="s">
        <v>38</v>
      </c>
      <c r="C286" s="29">
        <v>1</v>
      </c>
      <c r="D286" s="4" t="s">
        <v>26</v>
      </c>
      <c r="E286" s="111">
        <v>1</v>
      </c>
      <c r="F286" s="7">
        <v>450</v>
      </c>
      <c r="G286" s="6" t="str">
        <f t="shared" si="8"/>
        <v>13501450</v>
      </c>
      <c r="H286" s="6" t="str">
        <f t="shared" si="9"/>
        <v>BC13501450</v>
      </c>
      <c r="I286" s="48">
        <v>-3.7799507486425958E-2</v>
      </c>
    </row>
    <row r="287" spans="1:9" x14ac:dyDescent="0.2">
      <c r="B287" s="10" t="s">
        <v>38</v>
      </c>
      <c r="C287" s="111">
        <v>1</v>
      </c>
      <c r="D287" s="3" t="s">
        <v>26</v>
      </c>
      <c r="E287" s="111">
        <v>2</v>
      </c>
      <c r="F287" s="31" t="s">
        <v>26</v>
      </c>
      <c r="G287" s="116" t="str">
        <f t="shared" si="8"/>
        <v>13502350</v>
      </c>
      <c r="H287" s="3" t="str">
        <f t="shared" si="9"/>
        <v>BC13502350</v>
      </c>
      <c r="I287" s="48">
        <v>2.0396267807102193E-2</v>
      </c>
    </row>
    <row r="288" spans="1:9" x14ac:dyDescent="0.2">
      <c r="B288" s="12" t="s">
        <v>38</v>
      </c>
      <c r="C288" s="29">
        <v>1</v>
      </c>
      <c r="D288" s="7" t="s">
        <v>26</v>
      </c>
      <c r="E288" s="29">
        <v>2</v>
      </c>
      <c r="F288" s="7">
        <v>450</v>
      </c>
      <c r="G288" s="7" t="str">
        <f t="shared" si="8"/>
        <v>13502450</v>
      </c>
      <c r="H288" s="6" t="str">
        <f t="shared" si="9"/>
        <v>BC13502450</v>
      </c>
      <c r="I288" s="32">
        <v>1.0298996814044337E-3</v>
      </c>
    </row>
    <row r="289" spans="2:9" x14ac:dyDescent="0.2">
      <c r="B289" s="10" t="s">
        <v>38</v>
      </c>
      <c r="C289" s="111">
        <v>1</v>
      </c>
      <c r="D289" s="3" t="s">
        <v>26</v>
      </c>
      <c r="E289" s="111">
        <v>3</v>
      </c>
      <c r="F289" s="31" t="s">
        <v>26</v>
      </c>
      <c r="G289" s="3" t="str">
        <f t="shared" si="8"/>
        <v>13503350</v>
      </c>
      <c r="H289" s="3" t="str">
        <f t="shared" si="9"/>
        <v>BC13503350</v>
      </c>
      <c r="I289" s="48">
        <v>7.5362346829568119E-2</v>
      </c>
    </row>
    <row r="290" spans="2:9" x14ac:dyDescent="0.2">
      <c r="B290" s="12" t="s">
        <v>38</v>
      </c>
      <c r="C290" s="29">
        <v>1</v>
      </c>
      <c r="D290" s="7">
        <v>350</v>
      </c>
      <c r="E290" s="29">
        <v>3</v>
      </c>
      <c r="F290" s="7">
        <v>450</v>
      </c>
      <c r="G290" s="6" t="str">
        <f t="shared" si="8"/>
        <v>13503450</v>
      </c>
      <c r="H290" s="6" t="str">
        <f t="shared" si="9"/>
        <v>BC13503450</v>
      </c>
      <c r="I290" s="48">
        <v>4.9763628668128099E-2</v>
      </c>
    </row>
    <row r="291" spans="2:9" x14ac:dyDescent="0.2">
      <c r="B291" s="12" t="s">
        <v>38</v>
      </c>
      <c r="C291" s="29">
        <v>1</v>
      </c>
      <c r="D291" s="7">
        <v>350</v>
      </c>
      <c r="E291" s="29">
        <v>3</v>
      </c>
      <c r="F291" s="7">
        <v>550</v>
      </c>
      <c r="G291" s="6" t="str">
        <f t="shared" si="8"/>
        <v>13503550</v>
      </c>
      <c r="H291" s="6" t="str">
        <f t="shared" si="9"/>
        <v>BC13503550</v>
      </c>
      <c r="I291" s="32">
        <v>1.455693550313771E-2</v>
      </c>
    </row>
    <row r="292" spans="2:9" x14ac:dyDescent="0.2">
      <c r="B292" s="12" t="s">
        <v>38</v>
      </c>
      <c r="C292" s="29">
        <v>1</v>
      </c>
      <c r="D292" s="7">
        <v>450</v>
      </c>
      <c r="E292" s="111">
        <v>1</v>
      </c>
      <c r="F292" s="7">
        <v>550</v>
      </c>
      <c r="G292" s="6" t="str">
        <f t="shared" si="8"/>
        <v>14501550</v>
      </c>
      <c r="H292" s="6" t="str">
        <f t="shared" si="9"/>
        <v>BC14501550</v>
      </c>
      <c r="I292" s="32">
        <v>-5.2123727317129456E-2</v>
      </c>
    </row>
    <row r="293" spans="2:9" x14ac:dyDescent="0.2">
      <c r="B293" s="10" t="s">
        <v>38</v>
      </c>
      <c r="C293" s="111">
        <v>1</v>
      </c>
      <c r="D293" s="4" t="s">
        <v>39</v>
      </c>
      <c r="E293" s="111">
        <v>2</v>
      </c>
      <c r="F293" s="5" t="s">
        <v>39</v>
      </c>
      <c r="G293" s="3" t="str">
        <f t="shared" si="8"/>
        <v>14502450</v>
      </c>
      <c r="H293" s="3" t="str">
        <f t="shared" si="9"/>
        <v>BC14502450</v>
      </c>
      <c r="I293" s="32">
        <v>4.4433993375287709E-2</v>
      </c>
    </row>
    <row r="294" spans="2:9" x14ac:dyDescent="0.2">
      <c r="B294" s="12" t="s">
        <v>38</v>
      </c>
      <c r="C294" s="29">
        <v>1</v>
      </c>
      <c r="D294" s="7">
        <v>450</v>
      </c>
      <c r="E294" s="29">
        <v>2</v>
      </c>
      <c r="F294" s="7">
        <v>550</v>
      </c>
      <c r="G294" s="7" t="str">
        <f t="shared" si="8"/>
        <v>14502550</v>
      </c>
      <c r="H294" s="6" t="str">
        <f t="shared" si="9"/>
        <v>BC14502550</v>
      </c>
      <c r="I294" s="48">
        <v>2.629182667212382E-3</v>
      </c>
    </row>
    <row r="295" spans="2:9" x14ac:dyDescent="0.2">
      <c r="B295" s="12" t="s">
        <v>38</v>
      </c>
      <c r="C295" s="29">
        <v>1</v>
      </c>
      <c r="D295" s="4" t="s">
        <v>39</v>
      </c>
      <c r="E295" s="111">
        <v>3</v>
      </c>
      <c r="F295" s="7" t="s">
        <v>39</v>
      </c>
      <c r="G295" s="6" t="str">
        <f t="shared" si="8"/>
        <v>14503450</v>
      </c>
      <c r="H295" s="6" t="str">
        <f t="shared" si="9"/>
        <v>BC14503450</v>
      </c>
      <c r="I295" s="32">
        <v>9.440682886314862E-2</v>
      </c>
    </row>
    <row r="296" spans="2:9" x14ac:dyDescent="0.2">
      <c r="B296" s="12" t="s">
        <v>38</v>
      </c>
      <c r="C296" s="29">
        <v>1</v>
      </c>
      <c r="D296" s="7">
        <v>450</v>
      </c>
      <c r="E296" s="29">
        <v>3</v>
      </c>
      <c r="F296" s="7">
        <v>550</v>
      </c>
      <c r="G296" s="6" t="str">
        <f t="shared" si="8"/>
        <v>14503550</v>
      </c>
      <c r="H296" s="6" t="str">
        <f t="shared" si="9"/>
        <v>BC14503550</v>
      </c>
      <c r="I296" s="32">
        <v>5.5003346423145826E-2</v>
      </c>
    </row>
    <row r="297" spans="2:9" x14ac:dyDescent="0.2">
      <c r="B297" s="12" t="s">
        <v>38</v>
      </c>
      <c r="C297" s="29">
        <v>1</v>
      </c>
      <c r="D297" s="7">
        <v>450</v>
      </c>
      <c r="E297" s="29">
        <v>3</v>
      </c>
      <c r="F297" s="7">
        <v>650</v>
      </c>
      <c r="G297" s="6" t="str">
        <f t="shared" si="8"/>
        <v>14503650</v>
      </c>
      <c r="H297" s="6" t="str">
        <f t="shared" si="9"/>
        <v>BC14503650</v>
      </c>
      <c r="I297" s="48">
        <v>-1.8548845539371049E-2</v>
      </c>
    </row>
    <row r="298" spans="2:9" x14ac:dyDescent="0.2">
      <c r="B298" s="12" t="s">
        <v>38</v>
      </c>
      <c r="C298" s="29">
        <v>1</v>
      </c>
      <c r="D298" s="7">
        <v>550</v>
      </c>
      <c r="E298" s="111">
        <v>1</v>
      </c>
      <c r="F298" s="7">
        <v>650</v>
      </c>
      <c r="G298" s="6" t="str">
        <f t="shared" si="8"/>
        <v>15501650</v>
      </c>
      <c r="H298" s="6" t="str">
        <f t="shared" si="9"/>
        <v>BC15501650</v>
      </c>
      <c r="I298" s="48">
        <v>-6.3588014161180498E-2</v>
      </c>
    </row>
    <row r="299" spans="2:9" x14ac:dyDescent="0.2">
      <c r="B299" s="12" t="s">
        <v>38</v>
      </c>
      <c r="C299" s="29">
        <v>1</v>
      </c>
      <c r="D299" s="7">
        <v>550</v>
      </c>
      <c r="E299" s="29">
        <v>2</v>
      </c>
      <c r="F299" s="7">
        <v>550</v>
      </c>
      <c r="G299" s="3" t="str">
        <f t="shared" si="8"/>
        <v>15502550</v>
      </c>
      <c r="H299" s="3" t="str">
        <f t="shared" si="9"/>
        <v>BC15502550</v>
      </c>
      <c r="I299" s="48">
        <v>5.7766636562303908E-2</v>
      </c>
    </row>
    <row r="300" spans="2:9" x14ac:dyDescent="0.2">
      <c r="B300" s="12" t="s">
        <v>38</v>
      </c>
      <c r="C300" s="29">
        <v>1</v>
      </c>
      <c r="D300" s="7">
        <v>550</v>
      </c>
      <c r="E300" s="29">
        <v>2</v>
      </c>
      <c r="F300" s="7">
        <v>650</v>
      </c>
      <c r="G300" s="7" t="str">
        <f t="shared" si="8"/>
        <v>15502650</v>
      </c>
      <c r="H300" s="6" t="str">
        <f t="shared" si="9"/>
        <v>BC15502650</v>
      </c>
      <c r="I300" s="32">
        <v>-1.9443259354032748E-2</v>
      </c>
    </row>
    <row r="301" spans="2:9" x14ac:dyDescent="0.2">
      <c r="B301" s="12" t="s">
        <v>38</v>
      </c>
      <c r="C301" s="29">
        <v>1</v>
      </c>
      <c r="D301" s="7">
        <v>550</v>
      </c>
      <c r="E301" s="111">
        <v>3</v>
      </c>
      <c r="F301" s="7">
        <v>550</v>
      </c>
      <c r="G301" s="6" t="str">
        <f t="shared" si="8"/>
        <v>15503550</v>
      </c>
      <c r="H301" s="6" t="str">
        <f t="shared" si="9"/>
        <v>BC15503550</v>
      </c>
      <c r="I301" s="48">
        <v>0.11311685162698126</v>
      </c>
    </row>
    <row r="302" spans="2:9" x14ac:dyDescent="0.2">
      <c r="B302" s="12" t="s">
        <v>38</v>
      </c>
      <c r="C302" s="29">
        <v>1</v>
      </c>
      <c r="D302" s="7">
        <v>550</v>
      </c>
      <c r="E302" s="29">
        <v>3</v>
      </c>
      <c r="F302" s="7">
        <v>650</v>
      </c>
      <c r="G302" s="6" t="str">
        <f t="shared" si="8"/>
        <v>15503650</v>
      </c>
      <c r="H302" s="6" t="str">
        <f t="shared" si="9"/>
        <v>BC15503650</v>
      </c>
      <c r="I302" s="48">
        <v>3.5256731315585911E-2</v>
      </c>
    </row>
    <row r="303" spans="2:9" x14ac:dyDescent="0.2">
      <c r="B303" s="10" t="s">
        <v>38</v>
      </c>
      <c r="C303" s="111">
        <v>1</v>
      </c>
      <c r="D303" s="7">
        <v>650</v>
      </c>
      <c r="E303" s="111">
        <v>2</v>
      </c>
      <c r="F303" s="7">
        <v>650</v>
      </c>
      <c r="G303" s="6" t="str">
        <f t="shared" si="8"/>
        <v>16502650</v>
      </c>
      <c r="H303" s="6" t="str">
        <f t="shared" si="9"/>
        <v>BC16502650</v>
      </c>
      <c r="I303" s="32">
        <v>4.6757212281420414E-2</v>
      </c>
    </row>
    <row r="304" spans="2:9" x14ac:dyDescent="0.2">
      <c r="B304" s="12" t="s">
        <v>38</v>
      </c>
      <c r="C304" s="29">
        <v>1</v>
      </c>
      <c r="D304" s="7">
        <v>650</v>
      </c>
      <c r="E304" s="29">
        <v>3</v>
      </c>
      <c r="F304" s="7">
        <v>650</v>
      </c>
      <c r="G304" s="6" t="str">
        <f t="shared" si="8"/>
        <v>16503650</v>
      </c>
      <c r="H304" s="6" t="str">
        <f t="shared" si="9"/>
        <v>BC16503650</v>
      </c>
      <c r="I304" s="32">
        <v>0.1052782509837572</v>
      </c>
    </row>
    <row r="305" spans="2:9" x14ac:dyDescent="0.2">
      <c r="B305" s="12" t="s">
        <v>38</v>
      </c>
      <c r="C305" s="29">
        <v>2</v>
      </c>
      <c r="D305" s="4" t="s">
        <v>26</v>
      </c>
      <c r="E305" s="111">
        <v>2</v>
      </c>
      <c r="F305" s="7">
        <v>450</v>
      </c>
      <c r="G305" s="6" t="str">
        <f t="shared" si="8"/>
        <v>23502450</v>
      </c>
      <c r="H305" s="6" t="str">
        <f t="shared" si="9"/>
        <v>BC23502450</v>
      </c>
      <c r="I305" s="48">
        <v>-1.9518384696939662E-2</v>
      </c>
    </row>
    <row r="306" spans="2:9" x14ac:dyDescent="0.2">
      <c r="B306" s="10" t="s">
        <v>38</v>
      </c>
      <c r="C306" s="111">
        <v>2</v>
      </c>
      <c r="D306" s="3" t="s">
        <v>26</v>
      </c>
      <c r="E306" s="111">
        <v>3</v>
      </c>
      <c r="F306" s="31" t="s">
        <v>26</v>
      </c>
      <c r="G306" s="116" t="str">
        <f t="shared" si="8"/>
        <v>23503350</v>
      </c>
      <c r="H306" s="3" t="str">
        <f t="shared" si="9"/>
        <v>BC23503350</v>
      </c>
      <c r="I306" s="48">
        <v>6.1824606379906562E-2</v>
      </c>
    </row>
    <row r="307" spans="2:9" x14ac:dyDescent="0.2">
      <c r="B307" s="12" t="s">
        <v>38</v>
      </c>
      <c r="C307" s="29">
        <v>2</v>
      </c>
      <c r="D307" s="7" t="s">
        <v>26</v>
      </c>
      <c r="E307" s="29">
        <v>3</v>
      </c>
      <c r="F307" s="7">
        <v>450</v>
      </c>
      <c r="G307" s="7" t="str">
        <f t="shared" si="8"/>
        <v>23503450</v>
      </c>
      <c r="H307" s="6" t="str">
        <f t="shared" si="9"/>
        <v>BC23503450</v>
      </c>
      <c r="I307" s="32">
        <v>3.2801194621252694E-2</v>
      </c>
    </row>
    <row r="308" spans="2:9" x14ac:dyDescent="0.2">
      <c r="B308" s="10" t="s">
        <v>38</v>
      </c>
      <c r="C308" s="111">
        <v>2</v>
      </c>
      <c r="D308" s="3" t="s">
        <v>26</v>
      </c>
      <c r="E308" s="111">
        <v>4</v>
      </c>
      <c r="F308" s="31" t="s">
        <v>26</v>
      </c>
      <c r="G308" s="3" t="str">
        <f t="shared" si="8"/>
        <v>23504350</v>
      </c>
      <c r="H308" s="3" t="str">
        <f t="shared" si="9"/>
        <v>BC23504350</v>
      </c>
      <c r="I308" s="48">
        <v>5.3422655917973669E-2</v>
      </c>
    </row>
    <row r="309" spans="2:9" x14ac:dyDescent="0.2">
      <c r="B309" s="12" t="s">
        <v>38</v>
      </c>
      <c r="C309" s="29">
        <v>2</v>
      </c>
      <c r="D309" s="7">
        <v>350</v>
      </c>
      <c r="E309" s="29">
        <v>4</v>
      </c>
      <c r="F309" s="7">
        <v>450</v>
      </c>
      <c r="G309" s="6" t="str">
        <f t="shared" si="8"/>
        <v>23504450</v>
      </c>
      <c r="H309" s="6" t="str">
        <f t="shared" si="9"/>
        <v>BC23504450</v>
      </c>
      <c r="I309" s="48">
        <v>2.344023354845547E-2</v>
      </c>
    </row>
    <row r="310" spans="2:9" x14ac:dyDescent="0.2">
      <c r="B310" s="12" t="s">
        <v>38</v>
      </c>
      <c r="C310" s="29">
        <v>2</v>
      </c>
      <c r="D310" s="7">
        <v>350</v>
      </c>
      <c r="E310" s="29">
        <v>4</v>
      </c>
      <c r="F310" s="7">
        <v>550</v>
      </c>
      <c r="G310" s="6" t="str">
        <f t="shared" si="8"/>
        <v>23504550</v>
      </c>
      <c r="H310" s="6" t="str">
        <f t="shared" si="9"/>
        <v>BC23504550</v>
      </c>
      <c r="I310" s="32">
        <v>-1.5719193380664777E-2</v>
      </c>
    </row>
    <row r="311" spans="2:9" x14ac:dyDescent="0.2">
      <c r="B311" s="12" t="s">
        <v>38</v>
      </c>
      <c r="C311" s="29">
        <v>2</v>
      </c>
      <c r="D311" s="7">
        <v>450</v>
      </c>
      <c r="E311" s="111">
        <v>2</v>
      </c>
      <c r="F311" s="7">
        <v>550</v>
      </c>
      <c r="G311" s="6" t="str">
        <f t="shared" si="8"/>
        <v>24502550</v>
      </c>
      <c r="H311" s="6" t="str">
        <f t="shared" si="9"/>
        <v>BC24502550</v>
      </c>
      <c r="I311" s="32">
        <v>-3.9098031645222353E-2</v>
      </c>
    </row>
    <row r="312" spans="2:9" x14ac:dyDescent="0.2">
      <c r="B312" s="10" t="s">
        <v>38</v>
      </c>
      <c r="C312" s="111">
        <v>2</v>
      </c>
      <c r="D312" s="4" t="s">
        <v>39</v>
      </c>
      <c r="E312" s="111">
        <v>3</v>
      </c>
      <c r="F312" s="5" t="s">
        <v>39</v>
      </c>
      <c r="G312" s="3" t="str">
        <f t="shared" si="8"/>
        <v>24503450</v>
      </c>
      <c r="H312" s="3" t="str">
        <f t="shared" si="9"/>
        <v>BC24503450</v>
      </c>
      <c r="I312" s="32">
        <v>5.4830084619655016E-2</v>
      </c>
    </row>
    <row r="313" spans="2:9" x14ac:dyDescent="0.2">
      <c r="B313" s="12" t="s">
        <v>38</v>
      </c>
      <c r="C313" s="29">
        <v>2</v>
      </c>
      <c r="D313" s="7">
        <v>450</v>
      </c>
      <c r="E313" s="29">
        <v>3</v>
      </c>
      <c r="F313" s="7">
        <v>550</v>
      </c>
      <c r="G313" s="7" t="str">
        <f t="shared" si="8"/>
        <v>24503550</v>
      </c>
      <c r="H313" s="6" t="str">
        <f t="shared" si="9"/>
        <v>BC24503550</v>
      </c>
      <c r="I313" s="48">
        <v>1.6749958597952773E-2</v>
      </c>
    </row>
    <row r="314" spans="2:9" x14ac:dyDescent="0.2">
      <c r="B314" s="12" t="s">
        <v>38</v>
      </c>
      <c r="C314" s="29">
        <v>2</v>
      </c>
      <c r="D314" s="4" t="s">
        <v>39</v>
      </c>
      <c r="E314" s="111">
        <v>4</v>
      </c>
      <c r="F314" s="7" t="s">
        <v>39</v>
      </c>
      <c r="G314" s="6" t="str">
        <f t="shared" si="8"/>
        <v>24504450</v>
      </c>
      <c r="H314" s="6" t="str">
        <f t="shared" si="9"/>
        <v>BC24504450</v>
      </c>
      <c r="I314" s="32">
        <v>4.5381100796463833E-2</v>
      </c>
    </row>
    <row r="315" spans="2:9" x14ac:dyDescent="0.2">
      <c r="B315" s="12" t="s">
        <v>38</v>
      </c>
      <c r="C315" s="29">
        <v>2</v>
      </c>
      <c r="D315" s="7">
        <v>450</v>
      </c>
      <c r="E315" s="29">
        <v>4</v>
      </c>
      <c r="F315" s="7">
        <v>550</v>
      </c>
      <c r="G315" s="6" t="str">
        <f t="shared" si="8"/>
        <v>24504550</v>
      </c>
      <c r="H315" s="6" t="str">
        <f t="shared" si="9"/>
        <v>BC24504550</v>
      </c>
      <c r="I315" s="32">
        <v>5.5401599962411341E-3</v>
      </c>
    </row>
    <row r="316" spans="2:9" x14ac:dyDescent="0.2">
      <c r="B316" s="12" t="s">
        <v>38</v>
      </c>
      <c r="C316" s="29">
        <v>2</v>
      </c>
      <c r="D316" s="7">
        <v>450</v>
      </c>
      <c r="E316" s="29">
        <v>4</v>
      </c>
      <c r="F316" s="7">
        <v>650</v>
      </c>
      <c r="G316" s="6" t="str">
        <f t="shared" si="8"/>
        <v>24504650</v>
      </c>
      <c r="H316" s="6" t="str">
        <f t="shared" si="9"/>
        <v>BC24504650</v>
      </c>
      <c r="I316" s="48">
        <v>-4.2153809246406437E-2</v>
      </c>
    </row>
    <row r="317" spans="2:9" x14ac:dyDescent="0.2">
      <c r="B317" s="12" t="s">
        <v>38</v>
      </c>
      <c r="C317" s="29">
        <v>2</v>
      </c>
      <c r="D317" s="7">
        <v>550</v>
      </c>
      <c r="E317" s="111">
        <v>2</v>
      </c>
      <c r="F317" s="7">
        <v>650</v>
      </c>
      <c r="G317" s="6" t="str">
        <f t="shared" si="8"/>
        <v>25502650</v>
      </c>
      <c r="H317" s="6" t="str">
        <f t="shared" si="9"/>
        <v>BC25502650</v>
      </c>
      <c r="I317" s="48">
        <v>-7.3110388207693069E-2</v>
      </c>
    </row>
    <row r="318" spans="2:9" x14ac:dyDescent="0.2">
      <c r="B318" s="12" t="s">
        <v>38</v>
      </c>
      <c r="C318" s="29">
        <v>2</v>
      </c>
      <c r="D318" s="7">
        <v>550</v>
      </c>
      <c r="E318" s="29">
        <v>3</v>
      </c>
      <c r="F318" s="7">
        <v>550</v>
      </c>
      <c r="G318" s="6" t="str">
        <f t="shared" si="8"/>
        <v>25503550</v>
      </c>
      <c r="H318" s="6" t="str">
        <f t="shared" si="9"/>
        <v>BC25503550</v>
      </c>
      <c r="I318" s="48">
        <v>5.683746264833682E-2</v>
      </c>
    </row>
    <row r="319" spans="2:9" x14ac:dyDescent="0.2">
      <c r="B319" s="12" t="s">
        <v>38</v>
      </c>
      <c r="C319" s="29">
        <v>2</v>
      </c>
      <c r="D319" s="7">
        <v>550</v>
      </c>
      <c r="E319" s="29">
        <v>3</v>
      </c>
      <c r="F319" s="7">
        <v>650</v>
      </c>
      <c r="G319" s="7" t="str">
        <f t="shared" si="8"/>
        <v>25503650</v>
      </c>
      <c r="H319" s="6" t="str">
        <f t="shared" si="9"/>
        <v>BC25503650</v>
      </c>
      <c r="I319" s="32">
        <v>-1.7284709438340574E-2</v>
      </c>
    </row>
    <row r="320" spans="2:9" x14ac:dyDescent="0.2">
      <c r="B320" s="12" t="s">
        <v>38</v>
      </c>
      <c r="C320" s="29">
        <v>2</v>
      </c>
      <c r="D320" s="7">
        <v>550</v>
      </c>
      <c r="E320" s="111">
        <v>4</v>
      </c>
      <c r="F320" s="7">
        <v>550</v>
      </c>
      <c r="G320" s="6" t="str">
        <f t="shared" si="8"/>
        <v>25504550</v>
      </c>
      <c r="H320" s="6" t="str">
        <f t="shared" si="9"/>
        <v>BC25504550</v>
      </c>
      <c r="I320" s="48">
        <v>4.4749610475129445E-2</v>
      </c>
    </row>
    <row r="321" spans="2:9" x14ac:dyDescent="0.2">
      <c r="B321" s="12" t="s">
        <v>38</v>
      </c>
      <c r="C321" s="29">
        <v>2</v>
      </c>
      <c r="D321" s="7">
        <v>550</v>
      </c>
      <c r="E321" s="29">
        <v>4</v>
      </c>
      <c r="F321" s="7">
        <v>650</v>
      </c>
      <c r="G321" s="6" t="str">
        <f t="shared" ref="G321:G384" si="10">C321&amp;D321&amp;E321&amp;F321</f>
        <v>25504650</v>
      </c>
      <c r="H321" s="6" t="str">
        <f t="shared" ref="H321:H384" si="11">B321&amp;G321</f>
        <v>BC25504650</v>
      </c>
      <c r="I321" s="48">
        <v>-4.914700573444941E-3</v>
      </c>
    </row>
    <row r="322" spans="2:9" x14ac:dyDescent="0.2">
      <c r="B322" s="10" t="s">
        <v>38</v>
      </c>
      <c r="C322" s="111">
        <v>2</v>
      </c>
      <c r="D322" s="7">
        <v>650</v>
      </c>
      <c r="E322" s="111">
        <v>3</v>
      </c>
      <c r="F322" s="7">
        <v>650</v>
      </c>
      <c r="G322" s="6" t="str">
        <f t="shared" si="10"/>
        <v>26503650</v>
      </c>
      <c r="H322" s="6" t="str">
        <f t="shared" si="11"/>
        <v>BC26503650</v>
      </c>
      <c r="I322" s="32">
        <v>6.0033874151405632E-2</v>
      </c>
    </row>
    <row r="323" spans="2:9" x14ac:dyDescent="0.2">
      <c r="B323" s="12" t="s">
        <v>38</v>
      </c>
      <c r="C323" s="29">
        <v>2</v>
      </c>
      <c r="D323" s="7">
        <v>650</v>
      </c>
      <c r="E323" s="29">
        <v>4</v>
      </c>
      <c r="F323" s="7">
        <v>650</v>
      </c>
      <c r="G323" s="6" t="str">
        <f t="shared" si="10"/>
        <v>26504650</v>
      </c>
      <c r="H323" s="6" t="str">
        <f t="shared" si="11"/>
        <v>BC26504650</v>
      </c>
      <c r="I323" s="32">
        <v>7.3233243098114104E-2</v>
      </c>
    </row>
    <row r="324" spans="2:9" ht="13.5" thickBot="1" x14ac:dyDescent="0.25">
      <c r="B324" s="13" t="s">
        <v>38</v>
      </c>
      <c r="C324" s="113">
        <v>3</v>
      </c>
      <c r="D324" s="114" t="s">
        <v>26</v>
      </c>
      <c r="E324" s="115">
        <v>3</v>
      </c>
      <c r="F324" s="8">
        <v>450</v>
      </c>
      <c r="G324" s="9" t="str">
        <f t="shared" si="10"/>
        <v>33503450</v>
      </c>
      <c r="H324" s="9" t="str">
        <f t="shared" si="11"/>
        <v>BC33503450</v>
      </c>
      <c r="I324" s="48">
        <v>-2.3214176341362261E-2</v>
      </c>
    </row>
    <row r="325" spans="2:9" x14ac:dyDescent="0.2">
      <c r="B325" s="117" t="s">
        <v>38</v>
      </c>
      <c r="C325" s="110">
        <v>3</v>
      </c>
      <c r="D325" s="118" t="s">
        <v>26</v>
      </c>
      <c r="E325" s="110">
        <v>4</v>
      </c>
      <c r="F325" s="119" t="s">
        <v>26</v>
      </c>
      <c r="G325" s="118" t="str">
        <f t="shared" si="10"/>
        <v>33504350</v>
      </c>
      <c r="H325" s="118" t="str">
        <f t="shared" si="11"/>
        <v>BC33504350</v>
      </c>
      <c r="I325" s="48">
        <v>-6.2604232423457322E-3</v>
      </c>
    </row>
    <row r="326" spans="2:9" x14ac:dyDescent="0.2">
      <c r="B326" s="12" t="s">
        <v>38</v>
      </c>
      <c r="C326" s="29">
        <v>3</v>
      </c>
      <c r="D326" s="7" t="s">
        <v>26</v>
      </c>
      <c r="E326" s="29">
        <v>4</v>
      </c>
      <c r="F326" s="7">
        <v>450</v>
      </c>
      <c r="G326" s="7" t="str">
        <f t="shared" si="10"/>
        <v>33504450</v>
      </c>
      <c r="H326" s="6" t="str">
        <f t="shared" si="11"/>
        <v>BC33504450</v>
      </c>
      <c r="I326" s="32">
        <v>-2.4355096704057395E-2</v>
      </c>
    </row>
    <row r="327" spans="2:9" x14ac:dyDescent="0.2">
      <c r="B327" s="10" t="s">
        <v>38</v>
      </c>
      <c r="C327" s="111">
        <v>3</v>
      </c>
      <c r="D327" s="3" t="s">
        <v>26</v>
      </c>
      <c r="E327" s="111">
        <v>5</v>
      </c>
      <c r="F327" s="31" t="s">
        <v>26</v>
      </c>
      <c r="G327" s="4" t="str">
        <f t="shared" si="10"/>
        <v>33505350</v>
      </c>
      <c r="H327" s="3" t="str">
        <f t="shared" si="11"/>
        <v>BC33505350</v>
      </c>
      <c r="I327" s="48">
        <v>-1.6619931573411302E-2</v>
      </c>
    </row>
    <row r="328" spans="2:9" x14ac:dyDescent="0.2">
      <c r="B328" s="12" t="s">
        <v>38</v>
      </c>
      <c r="C328" s="29">
        <v>3</v>
      </c>
      <c r="D328" s="7">
        <v>350</v>
      </c>
      <c r="E328" s="29">
        <v>5</v>
      </c>
      <c r="F328" s="7">
        <v>450</v>
      </c>
      <c r="G328" s="6" t="str">
        <f t="shared" si="10"/>
        <v>33505450</v>
      </c>
      <c r="H328" s="6" t="str">
        <f t="shared" si="11"/>
        <v>BC33505450</v>
      </c>
      <c r="I328" s="48">
        <v>-3.8196479854428866E-2</v>
      </c>
    </row>
    <row r="329" spans="2:9" x14ac:dyDescent="0.2">
      <c r="B329" s="12" t="s">
        <v>38</v>
      </c>
      <c r="C329" s="29">
        <v>3</v>
      </c>
      <c r="D329" s="7">
        <v>350</v>
      </c>
      <c r="E329" s="29">
        <v>5</v>
      </c>
      <c r="F329" s="7">
        <v>550</v>
      </c>
      <c r="G329" s="6" t="str">
        <f t="shared" si="10"/>
        <v>33505550</v>
      </c>
      <c r="H329" s="6" t="str">
        <f t="shared" si="11"/>
        <v>BC33505550</v>
      </c>
      <c r="I329" s="32">
        <v>-5.9474327346394115E-2</v>
      </c>
    </row>
    <row r="330" spans="2:9" x14ac:dyDescent="0.2">
      <c r="B330" s="12" t="s">
        <v>38</v>
      </c>
      <c r="C330" s="29">
        <v>3</v>
      </c>
      <c r="D330" s="7">
        <v>450</v>
      </c>
      <c r="E330" s="111">
        <v>3</v>
      </c>
      <c r="F330" s="7">
        <v>550</v>
      </c>
      <c r="G330" s="6" t="str">
        <f t="shared" si="10"/>
        <v>34503550</v>
      </c>
      <c r="H330" s="6" t="str">
        <f t="shared" si="11"/>
        <v>BC34503550</v>
      </c>
      <c r="I330" s="32">
        <v>-3.5894100767538427E-2</v>
      </c>
    </row>
    <row r="331" spans="2:9" x14ac:dyDescent="0.2">
      <c r="B331" s="10" t="s">
        <v>38</v>
      </c>
      <c r="C331" s="111">
        <v>3</v>
      </c>
      <c r="D331" s="4" t="s">
        <v>39</v>
      </c>
      <c r="E331" s="111">
        <v>4</v>
      </c>
      <c r="F331" s="5" t="s">
        <v>39</v>
      </c>
      <c r="G331" s="6" t="str">
        <f t="shared" si="10"/>
        <v>34504450</v>
      </c>
      <c r="H331" s="6" t="str">
        <f t="shared" si="11"/>
        <v>BC34504450</v>
      </c>
      <c r="I331" s="32">
        <v>-1.0192425689471906E-2</v>
      </c>
    </row>
    <row r="332" spans="2:9" x14ac:dyDescent="0.2">
      <c r="B332" s="12" t="s">
        <v>38</v>
      </c>
      <c r="C332" s="29">
        <v>3</v>
      </c>
      <c r="D332" s="7">
        <v>450</v>
      </c>
      <c r="E332" s="29">
        <v>4</v>
      </c>
      <c r="F332" s="7">
        <v>550</v>
      </c>
      <c r="G332" s="7" t="str">
        <f t="shared" si="10"/>
        <v>34504550</v>
      </c>
      <c r="H332" s="6" t="str">
        <f t="shared" si="11"/>
        <v>BC34504550</v>
      </c>
      <c r="I332" s="48">
        <v>-4.854392988633309E-2</v>
      </c>
    </row>
    <row r="333" spans="2:9" x14ac:dyDescent="0.2">
      <c r="B333" s="12" t="s">
        <v>38</v>
      </c>
      <c r="C333" s="29">
        <v>3</v>
      </c>
      <c r="D333" s="4" t="s">
        <v>39</v>
      </c>
      <c r="E333" s="111">
        <v>5</v>
      </c>
      <c r="F333" s="7" t="s">
        <v>39</v>
      </c>
      <c r="G333" s="6" t="str">
        <f t="shared" si="10"/>
        <v>34505450</v>
      </c>
      <c r="H333" s="6" t="str">
        <f t="shared" si="11"/>
        <v>BC34505450</v>
      </c>
      <c r="I333" s="32">
        <v>-2.6181929204389331E-2</v>
      </c>
    </row>
    <row r="334" spans="2:9" x14ac:dyDescent="0.2">
      <c r="B334" s="12" t="s">
        <v>38</v>
      </c>
      <c r="C334" s="29">
        <v>3</v>
      </c>
      <c r="D334" s="7">
        <v>450</v>
      </c>
      <c r="E334" s="29">
        <v>5</v>
      </c>
      <c r="F334" s="7">
        <v>550</v>
      </c>
      <c r="G334" s="6" t="str">
        <f t="shared" si="10"/>
        <v>34505550</v>
      </c>
      <c r="H334" s="6" t="str">
        <f t="shared" si="11"/>
        <v>BC34505550</v>
      </c>
      <c r="I334" s="32">
        <v>-4.8510369520568017E-2</v>
      </c>
    </row>
    <row r="335" spans="2:9" x14ac:dyDescent="0.2">
      <c r="B335" s="12" t="s">
        <v>38</v>
      </c>
      <c r="C335" s="29">
        <v>3</v>
      </c>
      <c r="D335" s="7">
        <v>450</v>
      </c>
      <c r="E335" s="29">
        <v>5</v>
      </c>
      <c r="F335" s="7">
        <v>650</v>
      </c>
      <c r="G335" s="6" t="str">
        <f t="shared" si="10"/>
        <v>34505650</v>
      </c>
      <c r="H335" s="6" t="str">
        <f t="shared" si="11"/>
        <v>BC34505650</v>
      </c>
      <c r="I335" s="48">
        <v>-9.1977863206678084E-2</v>
      </c>
    </row>
    <row r="336" spans="2:9" x14ac:dyDescent="0.2">
      <c r="B336" s="12" t="s">
        <v>38</v>
      </c>
      <c r="C336" s="29">
        <v>3</v>
      </c>
      <c r="D336" s="7">
        <v>550</v>
      </c>
      <c r="E336" s="111">
        <v>3</v>
      </c>
      <c r="F336" s="7">
        <v>650</v>
      </c>
      <c r="G336" s="6" t="str">
        <f t="shared" si="10"/>
        <v>35503650</v>
      </c>
      <c r="H336" s="6" t="str">
        <f t="shared" si="11"/>
        <v>BC35503650</v>
      </c>
      <c r="I336" s="48">
        <v>-7.0009196000005366E-2</v>
      </c>
    </row>
    <row r="337" spans="2:9" x14ac:dyDescent="0.2">
      <c r="B337" s="12" t="s">
        <v>38</v>
      </c>
      <c r="C337" s="29">
        <v>3</v>
      </c>
      <c r="D337" s="7">
        <v>550</v>
      </c>
      <c r="E337" s="29">
        <v>4</v>
      </c>
      <c r="F337" s="7">
        <v>550</v>
      </c>
      <c r="G337" s="3" t="str">
        <f t="shared" si="10"/>
        <v>35504550</v>
      </c>
      <c r="H337" s="3" t="str">
        <f t="shared" si="11"/>
        <v>BC35504550</v>
      </c>
      <c r="I337" s="48">
        <v>-1.3183717930751505E-2</v>
      </c>
    </row>
    <row r="338" spans="2:9" x14ac:dyDescent="0.2">
      <c r="B338" s="12" t="s">
        <v>38</v>
      </c>
      <c r="C338" s="29">
        <v>3</v>
      </c>
      <c r="D338" s="7">
        <v>550</v>
      </c>
      <c r="E338" s="29">
        <v>4</v>
      </c>
      <c r="F338" s="7">
        <v>650</v>
      </c>
      <c r="G338" s="7" t="str">
        <f t="shared" si="10"/>
        <v>35504650</v>
      </c>
      <c r="H338" s="6" t="str">
        <f t="shared" si="11"/>
        <v>BC35504650</v>
      </c>
      <c r="I338" s="32">
        <v>-6.0013402749479361E-2</v>
      </c>
    </row>
    <row r="339" spans="2:9" x14ac:dyDescent="0.2">
      <c r="B339" s="12" t="s">
        <v>38</v>
      </c>
      <c r="C339" s="29">
        <v>3</v>
      </c>
      <c r="D339" s="7">
        <v>550</v>
      </c>
      <c r="E339" s="111">
        <v>5</v>
      </c>
      <c r="F339" s="7">
        <v>550</v>
      </c>
      <c r="G339" s="6" t="str">
        <f t="shared" si="10"/>
        <v>35505550</v>
      </c>
      <c r="H339" s="6" t="str">
        <f t="shared" si="11"/>
        <v>BC35505550</v>
      </c>
      <c r="I339" s="48">
        <v>-1.3331378208624322E-2</v>
      </c>
    </row>
    <row r="340" spans="2:9" x14ac:dyDescent="0.2">
      <c r="B340" s="12" t="s">
        <v>38</v>
      </c>
      <c r="C340" s="29">
        <v>3</v>
      </c>
      <c r="D340" s="7">
        <v>550</v>
      </c>
      <c r="E340" s="29">
        <v>5</v>
      </c>
      <c r="F340" s="7">
        <v>650</v>
      </c>
      <c r="G340" s="6" t="str">
        <f t="shared" si="10"/>
        <v>35505650</v>
      </c>
      <c r="H340" s="6" t="str">
        <f t="shared" si="11"/>
        <v>BC35505650</v>
      </c>
      <c r="I340" s="48">
        <v>-5.8455108585263801E-2</v>
      </c>
    </row>
    <row r="341" spans="2:9" x14ac:dyDescent="0.2">
      <c r="B341" s="10" t="s">
        <v>38</v>
      </c>
      <c r="C341" s="111">
        <v>3</v>
      </c>
      <c r="D341" s="7">
        <v>650</v>
      </c>
      <c r="E341" s="111">
        <v>4</v>
      </c>
      <c r="F341" s="7">
        <v>650</v>
      </c>
      <c r="G341" s="6" t="str">
        <f t="shared" si="10"/>
        <v>36504650</v>
      </c>
      <c r="H341" s="6" t="str">
        <f t="shared" si="11"/>
        <v>BC36504650</v>
      </c>
      <c r="I341" s="32">
        <v>1.0716131531152884E-2</v>
      </c>
    </row>
    <row r="342" spans="2:9" x14ac:dyDescent="0.2">
      <c r="B342" s="12" t="s">
        <v>38</v>
      </c>
      <c r="C342" s="29">
        <v>3</v>
      </c>
      <c r="D342" s="7">
        <v>650</v>
      </c>
      <c r="E342" s="29">
        <v>5</v>
      </c>
      <c r="F342" s="7">
        <v>650</v>
      </c>
      <c r="G342" s="6" t="str">
        <f t="shared" si="10"/>
        <v>36505650</v>
      </c>
      <c r="H342" s="6" t="str">
        <f t="shared" si="11"/>
        <v>BC36505650</v>
      </c>
      <c r="I342" s="32">
        <v>1.2301329144215712E-2</v>
      </c>
    </row>
    <row r="343" spans="2:9" x14ac:dyDescent="0.2">
      <c r="B343" s="12" t="s">
        <v>38</v>
      </c>
      <c r="C343" s="29">
        <v>4</v>
      </c>
      <c r="D343" s="4" t="s">
        <v>26</v>
      </c>
      <c r="E343" s="111">
        <v>4</v>
      </c>
      <c r="F343" s="7">
        <v>450</v>
      </c>
      <c r="G343" s="6" t="str">
        <f t="shared" si="10"/>
        <v>43504450</v>
      </c>
      <c r="H343" s="6" t="str">
        <f t="shared" si="11"/>
        <v>BC43504450</v>
      </c>
      <c r="I343" s="48">
        <v>-1.7969115336415889E-2</v>
      </c>
    </row>
    <row r="344" spans="2:9" x14ac:dyDescent="0.2">
      <c r="B344" s="10" t="s">
        <v>38</v>
      </c>
      <c r="C344" s="111">
        <v>4</v>
      </c>
      <c r="D344" s="3" t="s">
        <v>26</v>
      </c>
      <c r="E344" s="111">
        <v>5</v>
      </c>
      <c r="F344" s="31" t="s">
        <v>26</v>
      </c>
      <c r="G344" s="116" t="str">
        <f t="shared" si="10"/>
        <v>43505350</v>
      </c>
      <c r="H344" s="3" t="str">
        <f t="shared" si="11"/>
        <v>BC43505350</v>
      </c>
      <c r="I344" s="48">
        <v>-1.0000332670558961E-2</v>
      </c>
    </row>
    <row r="345" spans="2:9" x14ac:dyDescent="0.2">
      <c r="B345" s="12" t="s">
        <v>38</v>
      </c>
      <c r="C345" s="29">
        <v>4</v>
      </c>
      <c r="D345" s="7" t="s">
        <v>26</v>
      </c>
      <c r="E345" s="29">
        <v>5</v>
      </c>
      <c r="F345" s="7">
        <v>450</v>
      </c>
      <c r="G345" s="7" t="str">
        <f t="shared" si="10"/>
        <v>43505450</v>
      </c>
      <c r="H345" s="6" t="str">
        <f t="shared" si="11"/>
        <v>BC43505450</v>
      </c>
      <c r="I345" s="32">
        <v>-3.216952954109828E-2</v>
      </c>
    </row>
    <row r="346" spans="2:9" x14ac:dyDescent="0.2">
      <c r="B346" s="10" t="s">
        <v>38</v>
      </c>
      <c r="C346" s="111">
        <v>4</v>
      </c>
      <c r="D346" s="3" t="s">
        <v>26</v>
      </c>
      <c r="E346" s="111">
        <v>6</v>
      </c>
      <c r="F346" s="31" t="s">
        <v>26</v>
      </c>
      <c r="G346" s="3" t="str">
        <f t="shared" si="10"/>
        <v>43506350</v>
      </c>
      <c r="H346" s="3" t="str">
        <f t="shared" si="11"/>
        <v>BC43506350</v>
      </c>
      <c r="I346" s="48">
        <v>-3.0032578451443994E-2</v>
      </c>
    </row>
    <row r="347" spans="2:9" x14ac:dyDescent="0.2">
      <c r="B347" s="12" t="s">
        <v>38</v>
      </c>
      <c r="C347" s="29">
        <v>4</v>
      </c>
      <c r="D347" s="7">
        <v>350</v>
      </c>
      <c r="E347" s="29">
        <v>6</v>
      </c>
      <c r="F347" s="7">
        <v>450</v>
      </c>
      <c r="G347" s="6" t="str">
        <f t="shared" si="10"/>
        <v>43506450</v>
      </c>
      <c r="H347" s="6" t="str">
        <f t="shared" si="11"/>
        <v>BC43506450</v>
      </c>
      <c r="I347" s="48">
        <v>-4.735754568077704E-2</v>
      </c>
    </row>
    <row r="348" spans="2:9" x14ac:dyDescent="0.2">
      <c r="B348" s="12" t="s">
        <v>38</v>
      </c>
      <c r="C348" s="29">
        <v>4</v>
      </c>
      <c r="D348" s="7">
        <v>350</v>
      </c>
      <c r="E348" s="29">
        <v>6</v>
      </c>
      <c r="F348" s="7">
        <v>550</v>
      </c>
      <c r="G348" s="6" t="str">
        <f t="shared" si="10"/>
        <v>43506550</v>
      </c>
      <c r="H348" s="6" t="str">
        <f t="shared" si="11"/>
        <v>BC43506550</v>
      </c>
      <c r="I348" s="32">
        <v>-6.3441893855668591E-2</v>
      </c>
    </row>
    <row r="349" spans="2:9" x14ac:dyDescent="0.2">
      <c r="B349" s="12" t="s">
        <v>38</v>
      </c>
      <c r="C349" s="29">
        <v>4</v>
      </c>
      <c r="D349" s="7">
        <v>450</v>
      </c>
      <c r="E349" s="111">
        <v>4</v>
      </c>
      <c r="F349" s="7">
        <v>550</v>
      </c>
      <c r="G349" s="6" t="str">
        <f t="shared" si="10"/>
        <v>44504550</v>
      </c>
      <c r="H349" s="6" t="str">
        <f t="shared" si="11"/>
        <v>BC44504550</v>
      </c>
      <c r="I349" s="32">
        <v>-3.8806312208722625E-2</v>
      </c>
    </row>
    <row r="350" spans="2:9" x14ac:dyDescent="0.2">
      <c r="B350" s="10" t="s">
        <v>38</v>
      </c>
      <c r="C350" s="111">
        <v>4</v>
      </c>
      <c r="D350" s="4" t="s">
        <v>39</v>
      </c>
      <c r="E350" s="111">
        <v>5</v>
      </c>
      <c r="F350" s="5" t="s">
        <v>39</v>
      </c>
      <c r="G350" s="3" t="str">
        <f t="shared" si="10"/>
        <v>44505450</v>
      </c>
      <c r="H350" s="3" t="str">
        <f t="shared" si="11"/>
        <v>BC44505450</v>
      </c>
      <c r="I350" s="32">
        <v>-1.6709419713220118E-2</v>
      </c>
    </row>
    <row r="351" spans="2:9" x14ac:dyDescent="0.2">
      <c r="B351" s="12" t="s">
        <v>38</v>
      </c>
      <c r="C351" s="29">
        <v>4</v>
      </c>
      <c r="D351" s="7">
        <v>450</v>
      </c>
      <c r="E351" s="29">
        <v>5</v>
      </c>
      <c r="F351" s="7">
        <v>550</v>
      </c>
      <c r="G351" s="7" t="str">
        <f t="shared" si="10"/>
        <v>44505550</v>
      </c>
      <c r="H351" s="6" t="str">
        <f t="shared" si="11"/>
        <v>BC44505550</v>
      </c>
      <c r="I351" s="48">
        <v>-3.9432052021910372E-2</v>
      </c>
    </row>
    <row r="352" spans="2:9" x14ac:dyDescent="0.2">
      <c r="B352" s="12" t="s">
        <v>38</v>
      </c>
      <c r="C352" s="29">
        <v>4</v>
      </c>
      <c r="D352" s="4" t="s">
        <v>39</v>
      </c>
      <c r="E352" s="111">
        <v>6</v>
      </c>
      <c r="F352" s="7" t="s">
        <v>39</v>
      </c>
      <c r="G352" s="6" t="str">
        <f t="shared" si="10"/>
        <v>44506450</v>
      </c>
      <c r="H352" s="6" t="str">
        <f t="shared" si="11"/>
        <v>BC44506450</v>
      </c>
      <c r="I352" s="32">
        <v>-3.3255625452254009E-2</v>
      </c>
    </row>
    <row r="353" spans="2:9" x14ac:dyDescent="0.2">
      <c r="B353" s="12" t="s">
        <v>38</v>
      </c>
      <c r="C353" s="29">
        <v>4</v>
      </c>
      <c r="D353" s="7">
        <v>450</v>
      </c>
      <c r="E353" s="29">
        <v>6</v>
      </c>
      <c r="F353" s="7">
        <v>550</v>
      </c>
      <c r="G353" s="6" t="str">
        <f t="shared" si="10"/>
        <v>44506550</v>
      </c>
      <c r="H353" s="6" t="str">
        <f t="shared" si="11"/>
        <v>BC44506550</v>
      </c>
      <c r="I353" s="32">
        <v>-5.248284345270772E-2</v>
      </c>
    </row>
    <row r="354" spans="2:9" x14ac:dyDescent="0.2">
      <c r="B354" s="12" t="s">
        <v>38</v>
      </c>
      <c r="C354" s="29">
        <v>4</v>
      </c>
      <c r="D354" s="7">
        <v>450</v>
      </c>
      <c r="E354" s="29">
        <v>6</v>
      </c>
      <c r="F354" s="7">
        <v>650</v>
      </c>
      <c r="G354" s="6" t="str">
        <f t="shared" si="10"/>
        <v>44506650</v>
      </c>
      <c r="H354" s="6" t="str">
        <f t="shared" si="11"/>
        <v>BC44506650</v>
      </c>
      <c r="I354" s="48">
        <v>-9.8247281003284267E-2</v>
      </c>
    </row>
    <row r="355" spans="2:9" x14ac:dyDescent="0.2">
      <c r="B355" s="12" t="s">
        <v>38</v>
      </c>
      <c r="C355" s="29">
        <v>4</v>
      </c>
      <c r="D355" s="7">
        <v>550</v>
      </c>
      <c r="E355" s="111">
        <v>4</v>
      </c>
      <c r="F355" s="7">
        <v>650</v>
      </c>
      <c r="G355" s="6" t="str">
        <f t="shared" si="10"/>
        <v>45504650</v>
      </c>
      <c r="H355" s="6" t="str">
        <f t="shared" si="11"/>
        <v>BC45504650</v>
      </c>
      <c r="I355" s="48">
        <v>-4.7400367740497974E-2</v>
      </c>
    </row>
    <row r="356" spans="2:9" x14ac:dyDescent="0.2">
      <c r="B356" s="12" t="s">
        <v>38</v>
      </c>
      <c r="C356" s="29">
        <v>4</v>
      </c>
      <c r="D356" s="7">
        <v>550</v>
      </c>
      <c r="E356" s="29">
        <v>5</v>
      </c>
      <c r="F356" s="7">
        <v>550</v>
      </c>
      <c r="G356" s="3" t="str">
        <f t="shared" si="10"/>
        <v>45505550</v>
      </c>
      <c r="H356" s="3" t="str">
        <f t="shared" si="11"/>
        <v>BC45505550</v>
      </c>
      <c r="I356" s="48">
        <v>-5.4339300553363223E-4</v>
      </c>
    </row>
    <row r="357" spans="2:9" x14ac:dyDescent="0.2">
      <c r="B357" s="12" t="s">
        <v>38</v>
      </c>
      <c r="C357" s="29">
        <v>4</v>
      </c>
      <c r="D357" s="7">
        <v>550</v>
      </c>
      <c r="E357" s="29">
        <v>5</v>
      </c>
      <c r="F357" s="7">
        <v>650</v>
      </c>
      <c r="G357" s="7" t="str">
        <f t="shared" si="10"/>
        <v>45505650</v>
      </c>
      <c r="H357" s="6" t="str">
        <f t="shared" si="11"/>
        <v>BC45505650</v>
      </c>
      <c r="I357" s="32">
        <v>-4.6210661968290156E-2</v>
      </c>
    </row>
    <row r="358" spans="2:9" x14ac:dyDescent="0.2">
      <c r="B358" s="12" t="s">
        <v>38</v>
      </c>
      <c r="C358" s="29">
        <v>4</v>
      </c>
      <c r="D358" s="7">
        <v>550</v>
      </c>
      <c r="E358" s="111">
        <v>6</v>
      </c>
      <c r="F358" s="7">
        <v>550</v>
      </c>
      <c r="G358" s="6" t="str">
        <f t="shared" si="10"/>
        <v>45506550</v>
      </c>
      <c r="H358" s="6" t="str">
        <f t="shared" si="11"/>
        <v>BC45506550</v>
      </c>
      <c r="I358" s="48">
        <v>-1.4341459466530848E-2</v>
      </c>
    </row>
    <row r="359" spans="2:9" x14ac:dyDescent="0.2">
      <c r="B359" s="12" t="s">
        <v>38</v>
      </c>
      <c r="C359" s="29">
        <v>4</v>
      </c>
      <c r="D359" s="7">
        <v>550</v>
      </c>
      <c r="E359" s="29">
        <v>6</v>
      </c>
      <c r="F359" s="7">
        <v>650</v>
      </c>
      <c r="G359" s="6" t="str">
        <f t="shared" si="10"/>
        <v>45506650</v>
      </c>
      <c r="H359" s="6" t="str">
        <f t="shared" si="11"/>
        <v>BC45506650</v>
      </c>
      <c r="I359" s="48">
        <v>-6.207378502239741E-2</v>
      </c>
    </row>
    <row r="360" spans="2:9" ht="13.5" thickBot="1" x14ac:dyDescent="0.25">
      <c r="B360" s="11" t="s">
        <v>38</v>
      </c>
      <c r="C360" s="115">
        <v>4</v>
      </c>
      <c r="D360" s="8">
        <v>650</v>
      </c>
      <c r="E360" s="115">
        <v>5</v>
      </c>
      <c r="F360" s="8">
        <v>650</v>
      </c>
      <c r="G360" s="9" t="str">
        <f t="shared" si="10"/>
        <v>46505650</v>
      </c>
      <c r="H360" s="9" t="str">
        <f t="shared" si="11"/>
        <v>BC46505650</v>
      </c>
      <c r="I360" s="32">
        <v>1.1682468515832988E-3</v>
      </c>
    </row>
    <row r="361" spans="2:9" x14ac:dyDescent="0.2">
      <c r="B361" s="14" t="s">
        <v>38</v>
      </c>
      <c r="C361" s="108">
        <v>4</v>
      </c>
      <c r="D361" s="16">
        <v>650</v>
      </c>
      <c r="E361" s="108">
        <v>6</v>
      </c>
      <c r="F361" s="16">
        <v>650</v>
      </c>
      <c r="G361" s="15" t="str">
        <f t="shared" si="10"/>
        <v>46506650</v>
      </c>
      <c r="H361" s="15" t="str">
        <f t="shared" si="11"/>
        <v>BC46506650</v>
      </c>
      <c r="I361" s="32">
        <v>-1.5525007126543755E-2</v>
      </c>
    </row>
    <row r="362" spans="2:9" x14ac:dyDescent="0.2">
      <c r="B362" s="12" t="s">
        <v>38</v>
      </c>
      <c r="C362" s="29">
        <v>5</v>
      </c>
      <c r="D362" s="4" t="s">
        <v>26</v>
      </c>
      <c r="E362" s="111">
        <v>5</v>
      </c>
      <c r="F362" s="7">
        <v>450</v>
      </c>
      <c r="G362" s="6" t="str">
        <f t="shared" si="10"/>
        <v>53505450</v>
      </c>
      <c r="H362" s="6" t="str">
        <f t="shared" si="11"/>
        <v>BC53505450</v>
      </c>
      <c r="I362" s="48">
        <v>-2.6979731886833901E-2</v>
      </c>
    </row>
    <row r="363" spans="2:9" x14ac:dyDescent="0.2">
      <c r="B363" s="10" t="s">
        <v>38</v>
      </c>
      <c r="C363" s="111">
        <v>5</v>
      </c>
      <c r="D363" s="3" t="s">
        <v>26</v>
      </c>
      <c r="E363" s="111">
        <v>6</v>
      </c>
      <c r="F363" s="31" t="s">
        <v>26</v>
      </c>
      <c r="G363" s="3" t="str">
        <f t="shared" si="10"/>
        <v>53506350</v>
      </c>
      <c r="H363" s="3" t="str">
        <f t="shared" si="11"/>
        <v>BC53506350</v>
      </c>
      <c r="I363" s="48">
        <v>-9.9143741015156172E-3</v>
      </c>
    </row>
    <row r="364" spans="2:9" x14ac:dyDescent="0.2">
      <c r="B364" s="12" t="s">
        <v>38</v>
      </c>
      <c r="C364" s="29">
        <v>5</v>
      </c>
      <c r="D364" s="7" t="s">
        <v>26</v>
      </c>
      <c r="E364" s="29">
        <v>6</v>
      </c>
      <c r="F364" s="7">
        <v>450</v>
      </c>
      <c r="G364" s="7" t="str">
        <f t="shared" si="10"/>
        <v>53506450</v>
      </c>
      <c r="H364" s="6" t="str">
        <f t="shared" si="11"/>
        <v>BC53506450</v>
      </c>
      <c r="I364" s="32">
        <v>-4.2239759995015023E-2</v>
      </c>
    </row>
    <row r="365" spans="2:9" x14ac:dyDescent="0.2">
      <c r="B365" s="10" t="s">
        <v>38</v>
      </c>
      <c r="C365" s="111">
        <v>5</v>
      </c>
      <c r="D365" s="3" t="s">
        <v>26</v>
      </c>
      <c r="E365" s="111">
        <v>7</v>
      </c>
      <c r="F365" s="31" t="s">
        <v>26</v>
      </c>
      <c r="G365" s="3" t="str">
        <f t="shared" si="10"/>
        <v>53507350</v>
      </c>
      <c r="H365" s="3" t="str">
        <f t="shared" si="11"/>
        <v>BC53507350</v>
      </c>
      <c r="I365" s="48">
        <v>-3.8101922897115968E-2</v>
      </c>
    </row>
    <row r="366" spans="2:9" x14ac:dyDescent="0.2">
      <c r="B366" s="12" t="s">
        <v>38</v>
      </c>
      <c r="C366" s="29">
        <v>5</v>
      </c>
      <c r="D366" s="7">
        <v>350</v>
      </c>
      <c r="E366" s="29">
        <v>7</v>
      </c>
      <c r="F366" s="7">
        <v>450</v>
      </c>
      <c r="G366" s="6" t="str">
        <f t="shared" si="10"/>
        <v>53507450</v>
      </c>
      <c r="H366" s="6" t="str">
        <f t="shared" si="11"/>
        <v>BC53507450</v>
      </c>
      <c r="I366" s="48">
        <v>-3.690132052071976E-2</v>
      </c>
    </row>
    <row r="367" spans="2:9" x14ac:dyDescent="0.2">
      <c r="B367" s="12" t="s">
        <v>38</v>
      </c>
      <c r="C367" s="29">
        <v>5</v>
      </c>
      <c r="D367" s="7">
        <v>350</v>
      </c>
      <c r="E367" s="29">
        <v>7</v>
      </c>
      <c r="F367" s="7">
        <v>550</v>
      </c>
      <c r="G367" s="6" t="str">
        <f t="shared" si="10"/>
        <v>53507550</v>
      </c>
      <c r="H367" s="6" t="str">
        <f t="shared" si="11"/>
        <v>BC53507550</v>
      </c>
      <c r="I367" s="32">
        <v>-6.4626905393149636E-2</v>
      </c>
    </row>
    <row r="368" spans="2:9" x14ac:dyDescent="0.2">
      <c r="B368" s="12" t="s">
        <v>38</v>
      </c>
      <c r="C368" s="29">
        <v>5</v>
      </c>
      <c r="D368" s="7">
        <v>450</v>
      </c>
      <c r="E368" s="111">
        <v>5</v>
      </c>
      <c r="F368" s="7">
        <v>550</v>
      </c>
      <c r="G368" s="6" t="str">
        <f t="shared" si="10"/>
        <v>54505550</v>
      </c>
      <c r="H368" s="6" t="str">
        <f t="shared" si="11"/>
        <v>BC54505550</v>
      </c>
      <c r="I368" s="32">
        <v>-2.3225525194202901E-2</v>
      </c>
    </row>
    <row r="369" spans="2:9" x14ac:dyDescent="0.2">
      <c r="B369" s="10" t="s">
        <v>38</v>
      </c>
      <c r="C369" s="111">
        <v>5</v>
      </c>
      <c r="D369" s="4" t="s">
        <v>39</v>
      </c>
      <c r="E369" s="111">
        <v>6</v>
      </c>
      <c r="F369" s="5" t="s">
        <v>39</v>
      </c>
      <c r="G369" s="3" t="str">
        <f t="shared" si="10"/>
        <v>54506450</v>
      </c>
      <c r="H369" s="3" t="str">
        <f t="shared" si="11"/>
        <v>BC54506450</v>
      </c>
      <c r="I369" s="32">
        <v>-1.6062696649377161E-2</v>
      </c>
    </row>
    <row r="370" spans="2:9" x14ac:dyDescent="0.2">
      <c r="B370" s="12" t="s">
        <v>38</v>
      </c>
      <c r="C370" s="29">
        <v>5</v>
      </c>
      <c r="D370" s="7">
        <v>450</v>
      </c>
      <c r="E370" s="29">
        <v>6</v>
      </c>
      <c r="F370" s="7">
        <v>550</v>
      </c>
      <c r="G370" s="7" t="str">
        <f t="shared" si="10"/>
        <v>54506550</v>
      </c>
      <c r="H370" s="6" t="str">
        <f t="shared" si="11"/>
        <v>BC54506550</v>
      </c>
      <c r="I370" s="48">
        <v>-3.5980074142401522E-2</v>
      </c>
    </row>
    <row r="371" spans="2:9" x14ac:dyDescent="0.2">
      <c r="B371" s="12" t="s">
        <v>38</v>
      </c>
      <c r="C371" s="29">
        <v>5</v>
      </c>
      <c r="D371" s="4" t="s">
        <v>39</v>
      </c>
      <c r="E371" s="111">
        <v>7</v>
      </c>
      <c r="F371" s="7" t="s">
        <v>39</v>
      </c>
      <c r="G371" s="6" t="str">
        <f t="shared" si="10"/>
        <v>54507450</v>
      </c>
      <c r="H371" s="6" t="str">
        <f t="shared" si="11"/>
        <v>BC54507450</v>
      </c>
      <c r="I371" s="32">
        <v>-1.6804112819077937E-2</v>
      </c>
    </row>
    <row r="372" spans="2:9" x14ac:dyDescent="0.2">
      <c r="B372" s="12" t="s">
        <v>38</v>
      </c>
      <c r="C372" s="29">
        <v>5</v>
      </c>
      <c r="D372" s="7">
        <v>450</v>
      </c>
      <c r="E372" s="29">
        <v>7</v>
      </c>
      <c r="F372" s="7">
        <v>550</v>
      </c>
      <c r="G372" s="6" t="str">
        <f t="shared" si="10"/>
        <v>54507550</v>
      </c>
      <c r="H372" s="6" t="str">
        <f t="shared" si="11"/>
        <v>BC54507550</v>
      </c>
      <c r="I372" s="32">
        <v>-4.5001786007615417E-2</v>
      </c>
    </row>
    <row r="373" spans="2:9" x14ac:dyDescent="0.2">
      <c r="B373" s="12" t="s">
        <v>38</v>
      </c>
      <c r="C373" s="29">
        <v>5</v>
      </c>
      <c r="D373" s="7">
        <v>450</v>
      </c>
      <c r="E373" s="29">
        <v>7</v>
      </c>
      <c r="F373" s="7">
        <v>650</v>
      </c>
      <c r="G373" s="6" t="str">
        <f t="shared" si="10"/>
        <v>54507650</v>
      </c>
      <c r="H373" s="6" t="str">
        <f t="shared" si="11"/>
        <v>BC54507650</v>
      </c>
      <c r="I373" s="48">
        <v>-6.7507624252515691E-2</v>
      </c>
    </row>
    <row r="374" spans="2:9" x14ac:dyDescent="0.2">
      <c r="B374" s="12" t="s">
        <v>38</v>
      </c>
      <c r="C374" s="29">
        <v>5</v>
      </c>
      <c r="D374" s="7">
        <v>550</v>
      </c>
      <c r="E374" s="111">
        <v>5</v>
      </c>
      <c r="F374" s="7">
        <v>650</v>
      </c>
      <c r="G374" s="6" t="str">
        <f t="shared" si="10"/>
        <v>55505650</v>
      </c>
      <c r="H374" s="6" t="str">
        <f t="shared" si="11"/>
        <v>BC55505650</v>
      </c>
      <c r="I374" s="48">
        <v>-4.5661236164892427E-2</v>
      </c>
    </row>
    <row r="375" spans="2:9" x14ac:dyDescent="0.2">
      <c r="B375" s="12" t="s">
        <v>38</v>
      </c>
      <c r="C375" s="29">
        <v>5</v>
      </c>
      <c r="D375" s="7">
        <v>550</v>
      </c>
      <c r="E375" s="29">
        <v>6</v>
      </c>
      <c r="F375" s="7">
        <v>550</v>
      </c>
      <c r="G375" s="3" t="str">
        <f t="shared" si="10"/>
        <v>55506550</v>
      </c>
      <c r="H375" s="3" t="str">
        <f t="shared" si="11"/>
        <v>BC55506550</v>
      </c>
      <c r="I375" s="48">
        <v>-1.2818652847971835E-2</v>
      </c>
    </row>
    <row r="376" spans="2:9" x14ac:dyDescent="0.2">
      <c r="B376" s="12" t="s">
        <v>38</v>
      </c>
      <c r="C376" s="29">
        <v>5</v>
      </c>
      <c r="D376" s="7">
        <v>550</v>
      </c>
      <c r="E376" s="29">
        <v>6</v>
      </c>
      <c r="F376" s="7">
        <v>650</v>
      </c>
      <c r="G376" s="7" t="str">
        <f t="shared" si="10"/>
        <v>55506650</v>
      </c>
      <c r="H376" s="6" t="str">
        <f t="shared" si="11"/>
        <v>BC55506650</v>
      </c>
      <c r="I376" s="32">
        <v>-6.0588920495053288E-2</v>
      </c>
    </row>
    <row r="377" spans="2:9" x14ac:dyDescent="0.2">
      <c r="B377" s="12" t="s">
        <v>38</v>
      </c>
      <c r="C377" s="29">
        <v>5</v>
      </c>
      <c r="D377" s="7">
        <v>550</v>
      </c>
      <c r="E377" s="111">
        <v>7</v>
      </c>
      <c r="F377" s="7">
        <v>550</v>
      </c>
      <c r="G377" s="6" t="str">
        <f t="shared" si="10"/>
        <v>55507550</v>
      </c>
      <c r="H377" s="6" t="str">
        <f t="shared" si="11"/>
        <v>BC55507550</v>
      </c>
      <c r="I377" s="48">
        <v>-2.5504604437569838E-2</v>
      </c>
    </row>
    <row r="378" spans="2:9" x14ac:dyDescent="0.2">
      <c r="B378" s="12" t="s">
        <v>38</v>
      </c>
      <c r="C378" s="29">
        <v>5</v>
      </c>
      <c r="D378" s="7">
        <v>550</v>
      </c>
      <c r="E378" s="29">
        <v>7</v>
      </c>
      <c r="F378" s="7">
        <v>650</v>
      </c>
      <c r="G378" s="6" t="str">
        <f t="shared" si="10"/>
        <v>55507650</v>
      </c>
      <c r="H378" s="6" t="str">
        <f t="shared" si="11"/>
        <v>BC55507650</v>
      </c>
      <c r="I378" s="48">
        <v>-4.8717702824257691E-2</v>
      </c>
    </row>
    <row r="379" spans="2:9" x14ac:dyDescent="0.2">
      <c r="B379" s="10" t="s">
        <v>38</v>
      </c>
      <c r="C379" s="111">
        <v>5</v>
      </c>
      <c r="D379" s="7">
        <v>650</v>
      </c>
      <c r="E379" s="111">
        <v>6</v>
      </c>
      <c r="F379" s="7">
        <v>650</v>
      </c>
      <c r="G379" s="6" t="str">
        <f t="shared" si="10"/>
        <v>56506650</v>
      </c>
      <c r="H379" s="6" t="str">
        <f t="shared" si="11"/>
        <v>BC56506650</v>
      </c>
      <c r="I379" s="32">
        <v>-1.575575348305671E-2</v>
      </c>
    </row>
    <row r="380" spans="2:9" x14ac:dyDescent="0.2">
      <c r="B380" s="12" t="s">
        <v>38</v>
      </c>
      <c r="C380" s="29">
        <v>5</v>
      </c>
      <c r="D380" s="7">
        <v>650</v>
      </c>
      <c r="E380" s="29">
        <v>7</v>
      </c>
      <c r="F380" s="7">
        <v>650</v>
      </c>
      <c r="G380" s="6" t="str">
        <f t="shared" si="10"/>
        <v>56507650</v>
      </c>
      <c r="H380" s="6" t="str">
        <f t="shared" si="11"/>
        <v>BC56507650</v>
      </c>
      <c r="I380" s="32">
        <v>-5.2346102311486052E-3</v>
      </c>
    </row>
    <row r="381" spans="2:9" x14ac:dyDescent="0.2">
      <c r="B381" s="12" t="s">
        <v>38</v>
      </c>
      <c r="C381" s="29">
        <v>6</v>
      </c>
      <c r="D381" s="4" t="s">
        <v>26</v>
      </c>
      <c r="E381" s="111">
        <v>6</v>
      </c>
      <c r="F381" s="7">
        <v>450</v>
      </c>
      <c r="G381" s="6" t="str">
        <f t="shared" si="10"/>
        <v>63506450</v>
      </c>
      <c r="H381" s="6" t="str">
        <f t="shared" si="11"/>
        <v>BC63506450</v>
      </c>
      <c r="I381" s="48">
        <v>-6.4533981712684273E-3</v>
      </c>
    </row>
    <row r="382" spans="2:9" x14ac:dyDescent="0.2">
      <c r="B382" s="10" t="s">
        <v>38</v>
      </c>
      <c r="C382" s="111">
        <v>6</v>
      </c>
      <c r="D382" s="3" t="s">
        <v>26</v>
      </c>
      <c r="E382" s="111">
        <v>7</v>
      </c>
      <c r="F382" s="31" t="s">
        <v>26</v>
      </c>
      <c r="G382" s="3" t="str">
        <f t="shared" si="10"/>
        <v>63507350</v>
      </c>
      <c r="H382" s="3" t="str">
        <f t="shared" si="11"/>
        <v>BC63507350</v>
      </c>
      <c r="I382" s="48">
        <v>-8.6309179253795474E-3</v>
      </c>
    </row>
    <row r="383" spans="2:9" x14ac:dyDescent="0.2">
      <c r="B383" s="12" t="s">
        <v>38</v>
      </c>
      <c r="C383" s="29">
        <v>6</v>
      </c>
      <c r="D383" s="7" t="s">
        <v>26</v>
      </c>
      <c r="E383" s="29">
        <v>7</v>
      </c>
      <c r="F383" s="7">
        <v>450</v>
      </c>
      <c r="G383" s="7" t="str">
        <f t="shared" si="10"/>
        <v>63507450</v>
      </c>
      <c r="H383" s="6" t="str">
        <f t="shared" si="11"/>
        <v>BC63507450</v>
      </c>
      <c r="I383" s="32">
        <v>-8.2332550089628809E-3</v>
      </c>
    </row>
    <row r="384" spans="2:9" x14ac:dyDescent="0.2">
      <c r="B384" s="10" t="s">
        <v>38</v>
      </c>
      <c r="C384" s="111">
        <v>6</v>
      </c>
      <c r="D384" s="3" t="s">
        <v>26</v>
      </c>
      <c r="E384" s="111">
        <v>8</v>
      </c>
      <c r="F384" s="31" t="s">
        <v>26</v>
      </c>
      <c r="G384" s="3" t="str">
        <f t="shared" si="10"/>
        <v>63508350</v>
      </c>
      <c r="H384" s="3" t="str">
        <f t="shared" si="11"/>
        <v>BC63508350</v>
      </c>
      <c r="I384" s="48">
        <v>2.7923595712025427E-2</v>
      </c>
    </row>
    <row r="385" spans="2:9" x14ac:dyDescent="0.2">
      <c r="B385" s="12" t="s">
        <v>38</v>
      </c>
      <c r="C385" s="29">
        <v>6</v>
      </c>
      <c r="D385" s="7">
        <v>350</v>
      </c>
      <c r="E385" s="29">
        <v>8</v>
      </c>
      <c r="F385" s="7">
        <v>450</v>
      </c>
      <c r="G385" s="6" t="str">
        <f t="shared" ref="G385:G448" si="12">C385&amp;D385&amp;E385&amp;F385</f>
        <v>63508450</v>
      </c>
      <c r="H385" s="6" t="str">
        <f t="shared" ref="H385:H448" si="13">B385&amp;G385</f>
        <v>BC63508450</v>
      </c>
      <c r="I385" s="48">
        <v>-1.0192199323201256E-2</v>
      </c>
    </row>
    <row r="386" spans="2:9" x14ac:dyDescent="0.2">
      <c r="B386" s="12" t="s">
        <v>38</v>
      </c>
      <c r="C386" s="29">
        <v>6</v>
      </c>
      <c r="D386" s="7">
        <v>350</v>
      </c>
      <c r="E386" s="29">
        <v>8</v>
      </c>
      <c r="F386" s="7">
        <v>550</v>
      </c>
      <c r="G386" s="6" t="str">
        <f t="shared" si="12"/>
        <v>63508550</v>
      </c>
      <c r="H386" s="6" t="str">
        <f t="shared" si="13"/>
        <v>BC63508550</v>
      </c>
      <c r="I386" s="32">
        <v>-4.0186853337817442E-2</v>
      </c>
    </row>
    <row r="387" spans="2:9" x14ac:dyDescent="0.2">
      <c r="B387" s="12" t="s">
        <v>38</v>
      </c>
      <c r="C387" s="29">
        <v>6</v>
      </c>
      <c r="D387" s="7">
        <v>450</v>
      </c>
      <c r="E387" s="111">
        <v>6</v>
      </c>
      <c r="F387" s="7">
        <v>550</v>
      </c>
      <c r="G387" s="6" t="str">
        <f t="shared" si="12"/>
        <v>64506550</v>
      </c>
      <c r="H387" s="6" t="str">
        <f t="shared" si="13"/>
        <v>BC64506550</v>
      </c>
      <c r="I387" s="32">
        <v>-1.9116946854277117E-2</v>
      </c>
    </row>
    <row r="388" spans="2:9" x14ac:dyDescent="0.2">
      <c r="B388" s="10" t="s">
        <v>38</v>
      </c>
      <c r="C388" s="111">
        <v>6</v>
      </c>
      <c r="D388" s="4" t="s">
        <v>39</v>
      </c>
      <c r="E388" s="111">
        <v>7</v>
      </c>
      <c r="F388" s="5" t="s">
        <v>39</v>
      </c>
      <c r="G388" s="4" t="str">
        <f t="shared" si="12"/>
        <v>64507450</v>
      </c>
      <c r="H388" s="3" t="str">
        <f t="shared" si="13"/>
        <v>BC64507450</v>
      </c>
      <c r="I388" s="32">
        <v>-1.058786627163566E-2</v>
      </c>
    </row>
    <row r="389" spans="2:9" x14ac:dyDescent="0.2">
      <c r="B389" s="12" t="s">
        <v>38</v>
      </c>
      <c r="C389" s="29">
        <v>6</v>
      </c>
      <c r="D389" s="7">
        <v>450</v>
      </c>
      <c r="E389" s="29">
        <v>7</v>
      </c>
      <c r="F389" s="7">
        <v>550</v>
      </c>
      <c r="G389" s="7" t="str">
        <f t="shared" si="12"/>
        <v>64507550</v>
      </c>
      <c r="H389" s="6" t="str">
        <f t="shared" si="13"/>
        <v>BC64507550</v>
      </c>
      <c r="I389" s="48">
        <v>-3.8758756805077475E-2</v>
      </c>
    </row>
    <row r="390" spans="2:9" x14ac:dyDescent="0.2">
      <c r="B390" s="12" t="s">
        <v>38</v>
      </c>
      <c r="C390" s="29">
        <v>6</v>
      </c>
      <c r="D390" s="4" t="s">
        <v>39</v>
      </c>
      <c r="E390" s="111">
        <v>8</v>
      </c>
      <c r="F390" s="7" t="s">
        <v>39</v>
      </c>
      <c r="G390" s="6" t="str">
        <f t="shared" si="12"/>
        <v>64508450</v>
      </c>
      <c r="H390" s="6" t="str">
        <f t="shared" si="13"/>
        <v>BC64508450</v>
      </c>
      <c r="I390" s="32">
        <v>-2.6157771137917854E-2</v>
      </c>
    </row>
    <row r="391" spans="2:9" x14ac:dyDescent="0.2">
      <c r="B391" s="12" t="s">
        <v>38</v>
      </c>
      <c r="C391" s="29">
        <v>6</v>
      </c>
      <c r="D391" s="7">
        <v>450</v>
      </c>
      <c r="E391" s="29">
        <v>8</v>
      </c>
      <c r="F391" s="7">
        <v>550</v>
      </c>
      <c r="G391" s="6" t="str">
        <f t="shared" si="12"/>
        <v>64508550</v>
      </c>
      <c r="H391" s="6" t="str">
        <f t="shared" si="13"/>
        <v>BC64508550</v>
      </c>
      <c r="I391" s="32">
        <v>-5.9543150283141437E-2</v>
      </c>
    </row>
    <row r="392" spans="2:9" x14ac:dyDescent="0.2">
      <c r="B392" s="12" t="s">
        <v>38</v>
      </c>
      <c r="C392" s="29">
        <v>6</v>
      </c>
      <c r="D392" s="7">
        <v>450</v>
      </c>
      <c r="E392" s="29">
        <v>8</v>
      </c>
      <c r="F392" s="7">
        <v>650</v>
      </c>
      <c r="G392" s="6" t="str">
        <f t="shared" si="12"/>
        <v>64508650</v>
      </c>
      <c r="H392" s="6" t="str">
        <f t="shared" si="13"/>
        <v>BC64508650</v>
      </c>
      <c r="I392" s="48">
        <v>-7.9864601114551265E-2</v>
      </c>
    </row>
    <row r="393" spans="2:9" x14ac:dyDescent="0.2">
      <c r="B393" s="12" t="s">
        <v>38</v>
      </c>
      <c r="C393" s="29">
        <v>6</v>
      </c>
      <c r="D393" s="7">
        <v>550</v>
      </c>
      <c r="E393" s="111">
        <v>6</v>
      </c>
      <c r="F393" s="7">
        <v>650</v>
      </c>
      <c r="G393" s="6" t="str">
        <f t="shared" si="12"/>
        <v>65506650</v>
      </c>
      <c r="H393" s="6" t="str">
        <f t="shared" si="13"/>
        <v>BC65506650</v>
      </c>
      <c r="I393" s="48">
        <v>-4.8542387118980145E-2</v>
      </c>
    </row>
    <row r="394" spans="2:9" x14ac:dyDescent="0.2">
      <c r="B394" s="12" t="s">
        <v>38</v>
      </c>
      <c r="C394" s="29">
        <v>6</v>
      </c>
      <c r="D394" s="7">
        <v>550</v>
      </c>
      <c r="E394" s="29">
        <v>7</v>
      </c>
      <c r="F394" s="7">
        <v>550</v>
      </c>
      <c r="G394" s="3" t="str">
        <f t="shared" si="12"/>
        <v>65507550</v>
      </c>
      <c r="H394" s="3" t="str">
        <f t="shared" si="13"/>
        <v>BC65507550</v>
      </c>
      <c r="I394" s="48">
        <v>-1.0607652059576367E-2</v>
      </c>
    </row>
    <row r="395" spans="2:9" x14ac:dyDescent="0.2">
      <c r="B395" s="12" t="s">
        <v>38</v>
      </c>
      <c r="C395" s="29">
        <v>6</v>
      </c>
      <c r="D395" s="7">
        <v>550</v>
      </c>
      <c r="E395" s="29">
        <v>7</v>
      </c>
      <c r="F395" s="7">
        <v>650</v>
      </c>
      <c r="G395" s="7" t="str">
        <f t="shared" si="12"/>
        <v>65507650</v>
      </c>
      <c r="H395" s="6" t="str">
        <f t="shared" si="13"/>
        <v>BC65507650</v>
      </c>
      <c r="I395" s="32">
        <v>-3.462587906226617E-2</v>
      </c>
    </row>
    <row r="396" spans="2:9" ht="13.5" thickBot="1" x14ac:dyDescent="0.25">
      <c r="B396" s="13" t="s">
        <v>38</v>
      </c>
      <c r="C396" s="113">
        <v>6</v>
      </c>
      <c r="D396" s="8">
        <v>550</v>
      </c>
      <c r="E396" s="115">
        <v>8</v>
      </c>
      <c r="F396" s="8">
        <v>550</v>
      </c>
      <c r="G396" s="9" t="str">
        <f t="shared" si="12"/>
        <v>65508550</v>
      </c>
      <c r="H396" s="9" t="str">
        <f t="shared" si="13"/>
        <v>BC65508550</v>
      </c>
      <c r="I396" s="48">
        <v>-3.9793889334150366E-2</v>
      </c>
    </row>
    <row r="397" spans="2:9" x14ac:dyDescent="0.2">
      <c r="B397" s="14" t="s">
        <v>38</v>
      </c>
      <c r="C397" s="108">
        <v>6</v>
      </c>
      <c r="D397" s="16">
        <v>550</v>
      </c>
      <c r="E397" s="108">
        <v>8</v>
      </c>
      <c r="F397" s="16">
        <v>650</v>
      </c>
      <c r="G397" s="15" t="str">
        <f t="shared" si="12"/>
        <v>65508650</v>
      </c>
      <c r="H397" s="15" t="str">
        <f t="shared" si="13"/>
        <v>BC65508650</v>
      </c>
      <c r="I397" s="48">
        <v>-6.0754130440974635E-2</v>
      </c>
    </row>
    <row r="398" spans="2:9" x14ac:dyDescent="0.2">
      <c r="B398" s="10" t="s">
        <v>38</v>
      </c>
      <c r="C398" s="111">
        <v>6</v>
      </c>
      <c r="D398" s="7">
        <v>650</v>
      </c>
      <c r="E398" s="111">
        <v>7</v>
      </c>
      <c r="F398" s="7">
        <v>650</v>
      </c>
      <c r="G398" s="6" t="str">
        <f t="shared" si="12"/>
        <v>66507650</v>
      </c>
      <c r="H398" s="6" t="str">
        <f t="shared" si="13"/>
        <v>BC66507650</v>
      </c>
      <c r="I398" s="32">
        <v>1.0977185789140738E-2</v>
      </c>
    </row>
    <row r="399" spans="2:9" x14ac:dyDescent="0.2">
      <c r="B399" s="12" t="s">
        <v>38</v>
      </c>
      <c r="C399" s="29">
        <v>6</v>
      </c>
      <c r="D399" s="7">
        <v>650</v>
      </c>
      <c r="E399" s="29">
        <v>8</v>
      </c>
      <c r="F399" s="7">
        <v>650</v>
      </c>
      <c r="G399" s="6" t="str">
        <f t="shared" si="12"/>
        <v>66508650</v>
      </c>
      <c r="H399" s="6" t="str">
        <f t="shared" si="13"/>
        <v>BC66508650</v>
      </c>
      <c r="I399" s="32">
        <v>-1.2650728873222087E-2</v>
      </c>
    </row>
    <row r="400" spans="2:9" x14ac:dyDescent="0.2">
      <c r="B400" s="12" t="s">
        <v>38</v>
      </c>
      <c r="C400" s="29">
        <v>7</v>
      </c>
      <c r="D400" s="4" t="s">
        <v>26</v>
      </c>
      <c r="E400" s="111">
        <v>7</v>
      </c>
      <c r="F400" s="7">
        <v>450</v>
      </c>
      <c r="G400" s="6" t="str">
        <f t="shared" si="12"/>
        <v>73507450</v>
      </c>
      <c r="H400" s="6" t="str">
        <f t="shared" si="13"/>
        <v>BC73507450</v>
      </c>
      <c r="I400" s="48">
        <v>-2.8466195816480764E-3</v>
      </c>
    </row>
    <row r="401" spans="2:9" x14ac:dyDescent="0.2">
      <c r="B401" s="10" t="s">
        <v>38</v>
      </c>
      <c r="C401" s="111">
        <v>7</v>
      </c>
      <c r="D401" s="3" t="s">
        <v>26</v>
      </c>
      <c r="E401" s="111">
        <v>8</v>
      </c>
      <c r="F401" s="31" t="s">
        <v>26</v>
      </c>
      <c r="G401" s="3" t="str">
        <f t="shared" si="12"/>
        <v>73508350</v>
      </c>
      <c r="H401" s="3" t="str">
        <f t="shared" si="13"/>
        <v>BC73508350</v>
      </c>
      <c r="I401" s="48">
        <v>3.2615706507805799E-2</v>
      </c>
    </row>
    <row r="402" spans="2:9" x14ac:dyDescent="0.2">
      <c r="B402" s="12" t="s">
        <v>38</v>
      </c>
      <c r="C402" s="29">
        <v>7</v>
      </c>
      <c r="D402" s="7" t="s">
        <v>26</v>
      </c>
      <c r="E402" s="29">
        <v>8</v>
      </c>
      <c r="F402" s="7">
        <v>450</v>
      </c>
      <c r="G402" s="7" t="str">
        <f t="shared" si="12"/>
        <v>73508450</v>
      </c>
      <c r="H402" s="6" t="str">
        <f t="shared" si="13"/>
        <v>BC73508450</v>
      </c>
      <c r="I402" s="32">
        <v>-4.3465272561908169E-4</v>
      </c>
    </row>
    <row r="403" spans="2:9" x14ac:dyDescent="0.2">
      <c r="B403" s="10" t="s">
        <v>38</v>
      </c>
      <c r="C403" s="111">
        <v>7</v>
      </c>
      <c r="D403" s="3" t="s">
        <v>26</v>
      </c>
      <c r="E403" s="111">
        <v>9</v>
      </c>
      <c r="F403" s="31" t="s">
        <v>26</v>
      </c>
      <c r="G403" s="3" t="str">
        <f t="shared" si="12"/>
        <v>73509350</v>
      </c>
      <c r="H403" s="3" t="str">
        <f t="shared" si="13"/>
        <v>BC73509350</v>
      </c>
      <c r="I403" s="48">
        <v>4.4839391231089522E-2</v>
      </c>
    </row>
    <row r="404" spans="2:9" x14ac:dyDescent="0.2">
      <c r="B404" s="12" t="s">
        <v>38</v>
      </c>
      <c r="C404" s="29">
        <v>7</v>
      </c>
      <c r="D404" s="7">
        <v>350</v>
      </c>
      <c r="E404" s="29">
        <v>9</v>
      </c>
      <c r="F404" s="7">
        <v>450</v>
      </c>
      <c r="G404" s="6" t="str">
        <f t="shared" si="12"/>
        <v>73509450</v>
      </c>
      <c r="H404" s="6" t="str">
        <f t="shared" si="13"/>
        <v>BC73509450</v>
      </c>
      <c r="I404" s="48">
        <v>2.6014782615417045E-3</v>
      </c>
    </row>
    <row r="405" spans="2:9" x14ac:dyDescent="0.2">
      <c r="B405" s="12" t="s">
        <v>38</v>
      </c>
      <c r="C405" s="29">
        <v>7</v>
      </c>
      <c r="D405" s="7">
        <v>350</v>
      </c>
      <c r="E405" s="29">
        <v>9</v>
      </c>
      <c r="F405" s="7">
        <v>550</v>
      </c>
      <c r="G405" s="6" t="str">
        <f t="shared" si="12"/>
        <v>73509550</v>
      </c>
      <c r="H405" s="6" t="str">
        <f t="shared" si="13"/>
        <v>BC73509550</v>
      </c>
      <c r="I405" s="32">
        <v>-4.5959874292752501E-2</v>
      </c>
    </row>
    <row r="406" spans="2:9" x14ac:dyDescent="0.2">
      <c r="B406" s="12" t="s">
        <v>38</v>
      </c>
      <c r="C406" s="29">
        <v>7</v>
      </c>
      <c r="D406" s="7">
        <v>450</v>
      </c>
      <c r="E406" s="111">
        <v>7</v>
      </c>
      <c r="F406" s="7">
        <v>550</v>
      </c>
      <c r="G406" s="6" t="str">
        <f t="shared" si="12"/>
        <v>74507550</v>
      </c>
      <c r="H406" s="6" t="str">
        <f t="shared" si="13"/>
        <v>BC74507550</v>
      </c>
      <c r="I406" s="32">
        <v>-2.9067674122840576E-2</v>
      </c>
    </row>
    <row r="407" spans="2:9" x14ac:dyDescent="0.2">
      <c r="B407" s="10" t="s">
        <v>38</v>
      </c>
      <c r="C407" s="111">
        <v>7</v>
      </c>
      <c r="D407" s="4" t="s">
        <v>39</v>
      </c>
      <c r="E407" s="111">
        <v>8</v>
      </c>
      <c r="F407" s="5" t="s">
        <v>39</v>
      </c>
      <c r="G407" s="3" t="str">
        <f t="shared" si="12"/>
        <v>74508450</v>
      </c>
      <c r="H407" s="3" t="str">
        <f t="shared" si="13"/>
        <v>BC74508450</v>
      </c>
      <c r="I407" s="48">
        <v>5.8317758761573897E-3</v>
      </c>
    </row>
    <row r="408" spans="2:9" x14ac:dyDescent="0.2">
      <c r="B408" s="12" t="s">
        <v>38</v>
      </c>
      <c r="C408" s="29">
        <v>7</v>
      </c>
      <c r="D408" s="7">
        <v>450</v>
      </c>
      <c r="E408" s="29">
        <v>8</v>
      </c>
      <c r="F408" s="7">
        <v>550</v>
      </c>
      <c r="G408" s="7" t="str">
        <f t="shared" si="12"/>
        <v>74508550</v>
      </c>
      <c r="H408" s="6" t="str">
        <f t="shared" si="13"/>
        <v>BC74508550</v>
      </c>
      <c r="I408" s="48">
        <v>-3.1257804220221085E-2</v>
      </c>
    </row>
    <row r="409" spans="2:9" x14ac:dyDescent="0.2">
      <c r="B409" s="12" t="s">
        <v>38</v>
      </c>
      <c r="C409" s="29">
        <v>7</v>
      </c>
      <c r="D409" s="4" t="s">
        <v>39</v>
      </c>
      <c r="E409" s="111">
        <v>9</v>
      </c>
      <c r="F409" s="7" t="s">
        <v>39</v>
      </c>
      <c r="G409" s="6" t="str">
        <f t="shared" si="12"/>
        <v>74509450</v>
      </c>
      <c r="H409" s="6" t="str">
        <f t="shared" si="13"/>
        <v>BC74509450</v>
      </c>
      <c r="I409" s="32">
        <v>2.4962561323301085E-2</v>
      </c>
    </row>
    <row r="410" spans="2:9" x14ac:dyDescent="0.2">
      <c r="B410" s="12" t="s">
        <v>38</v>
      </c>
      <c r="C410" s="29">
        <v>7</v>
      </c>
      <c r="D410" s="7">
        <v>450</v>
      </c>
      <c r="E410" s="29">
        <v>9</v>
      </c>
      <c r="F410" s="7">
        <v>550</v>
      </c>
      <c r="G410" s="6" t="str">
        <f t="shared" si="12"/>
        <v>74509550</v>
      </c>
      <c r="H410" s="6" t="str">
        <f t="shared" si="13"/>
        <v>BC74509550</v>
      </c>
      <c r="I410" s="32">
        <v>-3.1139174140470755E-2</v>
      </c>
    </row>
    <row r="411" spans="2:9" x14ac:dyDescent="0.2">
      <c r="B411" s="12" t="s">
        <v>38</v>
      </c>
      <c r="C411" s="29">
        <v>7</v>
      </c>
      <c r="D411" s="7">
        <v>450</v>
      </c>
      <c r="E411" s="29">
        <v>9</v>
      </c>
      <c r="F411" s="7">
        <v>650</v>
      </c>
      <c r="G411" s="6" t="str">
        <f t="shared" si="12"/>
        <v>74509650</v>
      </c>
      <c r="H411" s="6" t="str">
        <f t="shared" si="13"/>
        <v>BC74509650</v>
      </c>
      <c r="I411" s="48">
        <v>-6.6247756182502268E-2</v>
      </c>
    </row>
    <row r="412" spans="2:9" x14ac:dyDescent="0.2">
      <c r="B412" s="12" t="s">
        <v>38</v>
      </c>
      <c r="C412" s="29">
        <v>7</v>
      </c>
      <c r="D412" s="7">
        <v>550</v>
      </c>
      <c r="E412" s="111">
        <v>7</v>
      </c>
      <c r="F412" s="7">
        <v>650</v>
      </c>
      <c r="G412" s="6" t="str">
        <f t="shared" si="12"/>
        <v>75507650</v>
      </c>
      <c r="H412" s="6" t="str">
        <f t="shared" si="13"/>
        <v>BC75507650</v>
      </c>
      <c r="I412" s="48">
        <v>-3.4519951650734328E-2</v>
      </c>
    </row>
    <row r="413" spans="2:9" x14ac:dyDescent="0.2">
      <c r="B413" s="12" t="s">
        <v>38</v>
      </c>
      <c r="C413" s="29">
        <v>7</v>
      </c>
      <c r="D413" s="7">
        <v>550</v>
      </c>
      <c r="E413" s="29">
        <v>8</v>
      </c>
      <c r="F413" s="7">
        <v>550</v>
      </c>
      <c r="G413" s="3" t="str">
        <f t="shared" si="12"/>
        <v>75508550</v>
      </c>
      <c r="H413" s="3" t="str">
        <f t="shared" si="13"/>
        <v>BC75508550</v>
      </c>
      <c r="I413" s="48">
        <v>-1.9046449671139738E-3</v>
      </c>
    </row>
    <row r="414" spans="2:9" x14ac:dyDescent="0.2">
      <c r="B414" s="12" t="s">
        <v>38</v>
      </c>
      <c r="C414" s="29">
        <v>7</v>
      </c>
      <c r="D414" s="7">
        <v>550</v>
      </c>
      <c r="E414" s="29">
        <v>8</v>
      </c>
      <c r="F414" s="7">
        <v>650</v>
      </c>
      <c r="G414" s="7" t="str">
        <f t="shared" si="12"/>
        <v>75508650</v>
      </c>
      <c r="H414" s="6" t="str">
        <f t="shared" si="13"/>
        <v>BC75508650</v>
      </c>
      <c r="I414" s="32">
        <v>-2.6799306316755311E-2</v>
      </c>
    </row>
    <row r="415" spans="2:9" x14ac:dyDescent="0.2">
      <c r="B415" s="12" t="s">
        <v>38</v>
      </c>
      <c r="C415" s="29">
        <v>7</v>
      </c>
      <c r="D415" s="7">
        <v>550</v>
      </c>
      <c r="E415" s="111">
        <v>9</v>
      </c>
      <c r="F415" s="7">
        <v>550</v>
      </c>
      <c r="G415" s="6" t="str">
        <f t="shared" si="12"/>
        <v>75509550</v>
      </c>
      <c r="H415" s="6" t="str">
        <f t="shared" si="13"/>
        <v>BC75509550</v>
      </c>
      <c r="I415" s="48">
        <v>-1.9476959582860147E-3</v>
      </c>
    </row>
    <row r="416" spans="2:9" x14ac:dyDescent="0.2">
      <c r="B416" s="12" t="s">
        <v>38</v>
      </c>
      <c r="C416" s="29">
        <v>7</v>
      </c>
      <c r="D416" s="7">
        <v>550</v>
      </c>
      <c r="E416" s="29">
        <v>9</v>
      </c>
      <c r="F416" s="7">
        <v>650</v>
      </c>
      <c r="G416" s="6" t="str">
        <f t="shared" si="12"/>
        <v>75509650</v>
      </c>
      <c r="H416" s="6" t="str">
        <f t="shared" si="13"/>
        <v>BC75509650</v>
      </c>
      <c r="I416" s="48">
        <v>-3.7981446386153341E-2</v>
      </c>
    </row>
    <row r="417" spans="2:9" x14ac:dyDescent="0.2">
      <c r="B417" s="10" t="s">
        <v>38</v>
      </c>
      <c r="C417" s="111">
        <v>7</v>
      </c>
      <c r="D417" s="7">
        <v>650</v>
      </c>
      <c r="E417" s="111">
        <v>8</v>
      </c>
      <c r="F417" s="7">
        <v>650</v>
      </c>
      <c r="G417" s="6" t="str">
        <f t="shared" si="12"/>
        <v>76508650</v>
      </c>
      <c r="H417" s="6" t="str">
        <f t="shared" si="13"/>
        <v>BC76508650</v>
      </c>
      <c r="I417" s="32">
        <v>7.4186960576059224E-3</v>
      </c>
    </row>
    <row r="418" spans="2:9" x14ac:dyDescent="0.2">
      <c r="B418" s="12" t="s">
        <v>38</v>
      </c>
      <c r="C418" s="29">
        <v>7</v>
      </c>
      <c r="D418" s="7">
        <v>650</v>
      </c>
      <c r="E418" s="29">
        <v>9</v>
      </c>
      <c r="F418" s="7">
        <v>650</v>
      </c>
      <c r="G418" s="6" t="str">
        <f t="shared" si="12"/>
        <v>76509650</v>
      </c>
      <c r="H418" s="6" t="str">
        <f t="shared" si="13"/>
        <v>BC76509650</v>
      </c>
      <c r="I418" s="32">
        <v>-2.6214057856218981E-3</v>
      </c>
    </row>
    <row r="419" spans="2:9" x14ac:dyDescent="0.2">
      <c r="B419" s="10" t="s">
        <v>38</v>
      </c>
      <c r="C419" s="111">
        <v>8</v>
      </c>
      <c r="D419" s="3" t="s">
        <v>26</v>
      </c>
      <c r="E419" s="111" t="s">
        <v>25</v>
      </c>
      <c r="F419" s="31" t="s">
        <v>26</v>
      </c>
      <c r="G419" s="3" t="str">
        <f t="shared" si="12"/>
        <v>835010350</v>
      </c>
      <c r="H419" s="3" t="str">
        <f t="shared" si="13"/>
        <v>BC835010350</v>
      </c>
      <c r="I419" s="48">
        <v>8.9269070189731986E-2</v>
      </c>
    </row>
    <row r="420" spans="2:9" x14ac:dyDescent="0.2">
      <c r="B420" s="12" t="s">
        <v>38</v>
      </c>
      <c r="C420" s="29">
        <v>8</v>
      </c>
      <c r="D420" s="7">
        <v>350</v>
      </c>
      <c r="E420" s="29" t="s">
        <v>25</v>
      </c>
      <c r="F420" s="7">
        <v>450</v>
      </c>
      <c r="G420" s="6" t="str">
        <f t="shared" si="12"/>
        <v>835010450</v>
      </c>
      <c r="H420" s="6" t="str">
        <f t="shared" si="13"/>
        <v>BC835010450</v>
      </c>
      <c r="I420" s="48">
        <v>2.8219228202535251E-2</v>
      </c>
    </row>
    <row r="421" spans="2:9" x14ac:dyDescent="0.2">
      <c r="B421" s="12" t="s">
        <v>38</v>
      </c>
      <c r="C421" s="29">
        <v>8</v>
      </c>
      <c r="D421" s="7">
        <v>350</v>
      </c>
      <c r="E421" s="29" t="s">
        <v>25</v>
      </c>
      <c r="F421" s="7">
        <v>550</v>
      </c>
      <c r="G421" s="6" t="str">
        <f t="shared" si="12"/>
        <v>835010550</v>
      </c>
      <c r="H421" s="6" t="str">
        <f t="shared" si="13"/>
        <v>BC835010550</v>
      </c>
      <c r="I421" s="32">
        <v>-3.8037395512377642E-2</v>
      </c>
    </row>
    <row r="422" spans="2:9" x14ac:dyDescent="0.2">
      <c r="B422" s="12" t="s">
        <v>38</v>
      </c>
      <c r="C422" s="29">
        <v>8</v>
      </c>
      <c r="D422" s="4" t="s">
        <v>26</v>
      </c>
      <c r="E422" s="111">
        <v>8</v>
      </c>
      <c r="F422" s="7">
        <v>450</v>
      </c>
      <c r="G422" s="6" t="str">
        <f t="shared" si="12"/>
        <v>83508450</v>
      </c>
      <c r="H422" s="6" t="str">
        <f t="shared" si="13"/>
        <v>BC83508450</v>
      </c>
      <c r="I422" s="48">
        <v>-2.3381649156477308E-2</v>
      </c>
    </row>
    <row r="423" spans="2:9" x14ac:dyDescent="0.2">
      <c r="B423" s="10" t="s">
        <v>38</v>
      </c>
      <c r="C423" s="111">
        <v>8</v>
      </c>
      <c r="D423" s="3" t="s">
        <v>26</v>
      </c>
      <c r="E423" s="111">
        <v>9</v>
      </c>
      <c r="F423" s="31" t="s">
        <v>26</v>
      </c>
      <c r="G423" s="3" t="str">
        <f t="shared" si="12"/>
        <v>83509350</v>
      </c>
      <c r="H423" s="3" t="str">
        <f t="shared" si="13"/>
        <v>BC83509350</v>
      </c>
      <c r="I423" s="48">
        <v>6.051991142167E-2</v>
      </c>
    </row>
    <row r="424" spans="2:9" x14ac:dyDescent="0.2">
      <c r="B424" s="12" t="s">
        <v>38</v>
      </c>
      <c r="C424" s="29">
        <v>8</v>
      </c>
      <c r="D424" s="7" t="s">
        <v>26</v>
      </c>
      <c r="E424" s="29">
        <v>9</v>
      </c>
      <c r="F424" s="7">
        <v>450</v>
      </c>
      <c r="G424" s="7" t="str">
        <f t="shared" si="12"/>
        <v>83509450</v>
      </c>
      <c r="H424" s="6" t="str">
        <f t="shared" si="13"/>
        <v>BC83509450</v>
      </c>
      <c r="I424" s="32">
        <v>2.1012278757975816E-2</v>
      </c>
    </row>
    <row r="425" spans="2:9" x14ac:dyDescent="0.2">
      <c r="B425" s="12" t="s">
        <v>38</v>
      </c>
      <c r="C425" s="29">
        <v>8</v>
      </c>
      <c r="D425" s="4" t="s">
        <v>39</v>
      </c>
      <c r="E425" s="111" t="s">
        <v>25</v>
      </c>
      <c r="F425" s="7" t="s">
        <v>39</v>
      </c>
      <c r="G425" s="6" t="str">
        <f t="shared" si="12"/>
        <v>845010450</v>
      </c>
      <c r="H425" s="6" t="str">
        <f t="shared" si="13"/>
        <v>BC845010450</v>
      </c>
      <c r="I425" s="32">
        <v>6.5978081315340942E-2</v>
      </c>
    </row>
    <row r="426" spans="2:9" x14ac:dyDescent="0.2">
      <c r="B426" s="12" t="s">
        <v>38</v>
      </c>
      <c r="C426" s="29">
        <v>8</v>
      </c>
      <c r="D426" s="7">
        <v>450</v>
      </c>
      <c r="E426" s="29" t="s">
        <v>25</v>
      </c>
      <c r="F426" s="7">
        <v>550</v>
      </c>
      <c r="G426" s="6" t="str">
        <f t="shared" si="12"/>
        <v>845010550</v>
      </c>
      <c r="H426" s="6" t="str">
        <f t="shared" si="13"/>
        <v>BC845010550</v>
      </c>
      <c r="I426" s="32">
        <v>-3.4052909504583471E-3</v>
      </c>
    </row>
    <row r="427" spans="2:9" x14ac:dyDescent="0.2">
      <c r="B427" s="12" t="s">
        <v>38</v>
      </c>
      <c r="C427" s="29">
        <v>8</v>
      </c>
      <c r="D427" s="7">
        <v>450</v>
      </c>
      <c r="E427" s="29" t="s">
        <v>25</v>
      </c>
      <c r="F427" s="7">
        <v>650</v>
      </c>
      <c r="G427" s="6" t="str">
        <f t="shared" si="12"/>
        <v>845010650</v>
      </c>
      <c r="H427" s="6" t="str">
        <f t="shared" si="13"/>
        <v>BC845010650</v>
      </c>
      <c r="I427" s="48">
        <v>-4.6257891718324805E-2</v>
      </c>
    </row>
    <row r="428" spans="2:9" x14ac:dyDescent="0.2">
      <c r="B428" s="12" t="s">
        <v>38</v>
      </c>
      <c r="C428" s="29">
        <v>8</v>
      </c>
      <c r="D428" s="7">
        <v>450</v>
      </c>
      <c r="E428" s="111">
        <v>8</v>
      </c>
      <c r="F428" s="7">
        <v>550</v>
      </c>
      <c r="G428" s="6" t="str">
        <f t="shared" si="12"/>
        <v>84508550</v>
      </c>
      <c r="H428" s="6" t="str">
        <f t="shared" si="13"/>
        <v>BC84508550</v>
      </c>
      <c r="I428" s="32">
        <v>-3.3491610916218849E-2</v>
      </c>
    </row>
    <row r="429" spans="2:9" x14ac:dyDescent="0.2">
      <c r="B429" s="10" t="s">
        <v>38</v>
      </c>
      <c r="C429" s="111">
        <v>8</v>
      </c>
      <c r="D429" s="4" t="s">
        <v>39</v>
      </c>
      <c r="E429" s="111">
        <v>9</v>
      </c>
      <c r="F429" s="5" t="s">
        <v>39</v>
      </c>
      <c r="G429" s="6" t="str">
        <f t="shared" si="12"/>
        <v>84509450</v>
      </c>
      <c r="H429" s="6" t="str">
        <f t="shared" si="13"/>
        <v>BC84509450</v>
      </c>
      <c r="I429" s="48">
        <v>5.1031543190612857E-2</v>
      </c>
    </row>
    <row r="430" spans="2:9" x14ac:dyDescent="0.2">
      <c r="B430" s="12" t="s">
        <v>38</v>
      </c>
      <c r="C430" s="29">
        <v>8</v>
      </c>
      <c r="D430" s="7">
        <v>450</v>
      </c>
      <c r="E430" s="29">
        <v>9</v>
      </c>
      <c r="F430" s="7">
        <v>550</v>
      </c>
      <c r="G430" s="7" t="str">
        <f t="shared" si="12"/>
        <v>84509550</v>
      </c>
      <c r="H430" s="6" t="str">
        <f t="shared" si="13"/>
        <v>BC84509550</v>
      </c>
      <c r="I430" s="48">
        <v>-4.2681577595538901E-3</v>
      </c>
    </row>
    <row r="431" spans="2:9" x14ac:dyDescent="0.2">
      <c r="B431" s="12" t="s">
        <v>38</v>
      </c>
      <c r="C431" s="29">
        <v>8</v>
      </c>
      <c r="D431" s="7">
        <v>550</v>
      </c>
      <c r="E431" s="111" t="s">
        <v>25</v>
      </c>
      <c r="F431" s="7">
        <v>550</v>
      </c>
      <c r="G431" s="6" t="str">
        <f t="shared" si="12"/>
        <v>855010550</v>
      </c>
      <c r="H431" s="6" t="str">
        <f t="shared" si="13"/>
        <v>BC855010550</v>
      </c>
      <c r="I431" s="48">
        <v>3.0211972838593955E-2</v>
      </c>
    </row>
    <row r="432" spans="2:9" ht="13.5" thickBot="1" x14ac:dyDescent="0.25">
      <c r="B432" s="13" t="s">
        <v>38</v>
      </c>
      <c r="C432" s="113">
        <v>8</v>
      </c>
      <c r="D432" s="8">
        <v>550</v>
      </c>
      <c r="E432" s="113" t="s">
        <v>25</v>
      </c>
      <c r="F432" s="8">
        <v>650</v>
      </c>
      <c r="G432" s="9" t="str">
        <f t="shared" si="12"/>
        <v>855010650</v>
      </c>
      <c r="H432" s="9" t="str">
        <f t="shared" si="13"/>
        <v>BC855010650</v>
      </c>
      <c r="I432" s="48">
        <v>-1.4385796068729794E-2</v>
      </c>
    </row>
    <row r="433" spans="2:9" x14ac:dyDescent="0.2">
      <c r="B433" s="14" t="s">
        <v>38</v>
      </c>
      <c r="C433" s="108">
        <v>8</v>
      </c>
      <c r="D433" s="16">
        <v>550</v>
      </c>
      <c r="E433" s="110">
        <v>8</v>
      </c>
      <c r="F433" s="16">
        <v>650</v>
      </c>
      <c r="G433" s="15" t="str">
        <f t="shared" si="12"/>
        <v>85508650</v>
      </c>
      <c r="H433" s="15" t="str">
        <f t="shared" si="13"/>
        <v>BC85508650</v>
      </c>
      <c r="I433" s="48">
        <v>-2.1648437381691768E-2</v>
      </c>
    </row>
    <row r="434" spans="2:9" x14ac:dyDescent="0.2">
      <c r="B434" s="12" t="s">
        <v>38</v>
      </c>
      <c r="C434" s="29">
        <v>8</v>
      </c>
      <c r="D434" s="7">
        <v>550</v>
      </c>
      <c r="E434" s="29">
        <v>9</v>
      </c>
      <c r="F434" s="7">
        <v>550</v>
      </c>
      <c r="G434" s="6" t="str">
        <f t="shared" si="12"/>
        <v>85509550</v>
      </c>
      <c r="H434" s="6" t="str">
        <f t="shared" si="13"/>
        <v>BC85509550</v>
      </c>
      <c r="I434" s="48">
        <v>2.9643387575716482E-2</v>
      </c>
    </row>
    <row r="435" spans="2:9" x14ac:dyDescent="0.2">
      <c r="B435" s="12" t="s">
        <v>38</v>
      </c>
      <c r="C435" s="29">
        <v>8</v>
      </c>
      <c r="D435" s="7">
        <v>550</v>
      </c>
      <c r="E435" s="29">
        <v>9</v>
      </c>
      <c r="F435" s="7">
        <v>650</v>
      </c>
      <c r="G435" s="7" t="str">
        <f t="shared" si="12"/>
        <v>85509650</v>
      </c>
      <c r="H435" s="6" t="str">
        <f t="shared" si="13"/>
        <v>BC85509650</v>
      </c>
      <c r="I435" s="32">
        <v>-6.2378823587915739E-3</v>
      </c>
    </row>
    <row r="436" spans="2:9" x14ac:dyDescent="0.2">
      <c r="B436" s="12" t="s">
        <v>38</v>
      </c>
      <c r="C436" s="29">
        <v>8</v>
      </c>
      <c r="D436" s="7">
        <v>650</v>
      </c>
      <c r="E436" s="29" t="s">
        <v>25</v>
      </c>
      <c r="F436" s="7">
        <v>650</v>
      </c>
      <c r="G436" s="6" t="str">
        <f t="shared" si="12"/>
        <v>865010650</v>
      </c>
      <c r="H436" s="6" t="str">
        <f t="shared" si="13"/>
        <v>BC865010650</v>
      </c>
      <c r="I436" s="32">
        <v>7.8097891274439869E-3</v>
      </c>
    </row>
    <row r="437" spans="2:9" x14ac:dyDescent="0.2">
      <c r="B437" s="10" t="s">
        <v>38</v>
      </c>
      <c r="C437" s="111">
        <v>8</v>
      </c>
      <c r="D437" s="7">
        <v>650</v>
      </c>
      <c r="E437" s="111">
        <v>9</v>
      </c>
      <c r="F437" s="7">
        <v>650</v>
      </c>
      <c r="G437" s="6" t="str">
        <f t="shared" si="12"/>
        <v>86509650</v>
      </c>
      <c r="H437" s="6" t="str">
        <f t="shared" si="13"/>
        <v>BC86509650</v>
      </c>
      <c r="I437" s="32">
        <v>1.6135076537129398E-2</v>
      </c>
    </row>
    <row r="438" spans="2:9" x14ac:dyDescent="0.2">
      <c r="B438" s="10" t="s">
        <v>38</v>
      </c>
      <c r="C438" s="111">
        <v>9</v>
      </c>
      <c r="D438" s="3" t="s">
        <v>26</v>
      </c>
      <c r="E438" s="111" t="s">
        <v>25</v>
      </c>
      <c r="F438" s="31" t="s">
        <v>26</v>
      </c>
      <c r="G438" s="3" t="str">
        <f t="shared" si="12"/>
        <v>935010350</v>
      </c>
      <c r="H438" s="3" t="str">
        <f t="shared" si="13"/>
        <v>BC935010350</v>
      </c>
      <c r="I438" s="48">
        <v>4.0076834656084456E-2</v>
      </c>
    </row>
    <row r="439" spans="2:9" x14ac:dyDescent="0.2">
      <c r="B439" s="12" t="s">
        <v>38</v>
      </c>
      <c r="C439" s="29">
        <v>9</v>
      </c>
      <c r="D439" s="7" t="s">
        <v>26</v>
      </c>
      <c r="E439" s="29" t="s">
        <v>25</v>
      </c>
      <c r="F439" s="7">
        <v>450</v>
      </c>
      <c r="G439" s="7" t="str">
        <f t="shared" si="12"/>
        <v>935010450</v>
      </c>
      <c r="H439" s="6" t="str">
        <f t="shared" si="13"/>
        <v>BC935010450</v>
      </c>
      <c r="I439" s="32">
        <v>-2.4914286619525206E-2</v>
      </c>
    </row>
    <row r="440" spans="2:9" x14ac:dyDescent="0.2">
      <c r="B440" s="10" t="s">
        <v>38</v>
      </c>
      <c r="C440" s="111">
        <v>9</v>
      </c>
      <c r="D440" s="3" t="s">
        <v>26</v>
      </c>
      <c r="E440" s="111" t="s">
        <v>27</v>
      </c>
      <c r="F440" s="31" t="s">
        <v>26</v>
      </c>
      <c r="G440" s="3" t="str">
        <f t="shared" si="12"/>
        <v>935011350</v>
      </c>
      <c r="H440" s="3" t="str">
        <f t="shared" si="13"/>
        <v>BC935011350</v>
      </c>
      <c r="I440" s="48">
        <v>4.1589325686875456E-2</v>
      </c>
    </row>
    <row r="441" spans="2:9" x14ac:dyDescent="0.2">
      <c r="B441" s="12" t="s">
        <v>38</v>
      </c>
      <c r="C441" s="29">
        <v>9</v>
      </c>
      <c r="D441" s="7">
        <v>350</v>
      </c>
      <c r="E441" s="29" t="s">
        <v>27</v>
      </c>
      <c r="F441" s="7">
        <v>450</v>
      </c>
      <c r="G441" s="6" t="str">
        <f t="shared" si="12"/>
        <v>935011450</v>
      </c>
      <c r="H441" s="6" t="str">
        <f t="shared" si="13"/>
        <v>BC935011450</v>
      </c>
      <c r="I441" s="48">
        <v>-2.4429843414978569E-2</v>
      </c>
    </row>
    <row r="442" spans="2:9" x14ac:dyDescent="0.2">
      <c r="B442" s="12" t="s">
        <v>38</v>
      </c>
      <c r="C442" s="29">
        <v>9</v>
      </c>
      <c r="D442" s="7">
        <v>350</v>
      </c>
      <c r="E442" s="29" t="s">
        <v>27</v>
      </c>
      <c r="F442" s="7">
        <v>550</v>
      </c>
      <c r="G442" s="6" t="str">
        <f t="shared" si="12"/>
        <v>935011550</v>
      </c>
      <c r="H442" s="6" t="str">
        <f t="shared" si="13"/>
        <v>BC935011550</v>
      </c>
      <c r="I442" s="32">
        <v>-0.10284651507484852</v>
      </c>
    </row>
    <row r="443" spans="2:9" x14ac:dyDescent="0.2">
      <c r="B443" s="12" t="s">
        <v>38</v>
      </c>
      <c r="C443" s="29">
        <v>9</v>
      </c>
      <c r="D443" s="4" t="s">
        <v>26</v>
      </c>
      <c r="E443" s="111">
        <v>9</v>
      </c>
      <c r="F443" s="7">
        <v>450</v>
      </c>
      <c r="G443" s="6" t="str">
        <f t="shared" si="12"/>
        <v>93509450</v>
      </c>
      <c r="H443" s="6" t="str">
        <f t="shared" si="13"/>
        <v>BC93509450</v>
      </c>
      <c r="I443" s="48">
        <v>-4.1494491681543309E-2</v>
      </c>
    </row>
    <row r="444" spans="2:9" x14ac:dyDescent="0.2">
      <c r="B444" s="10" t="s">
        <v>38</v>
      </c>
      <c r="C444" s="111">
        <v>9</v>
      </c>
      <c r="D444" s="4" t="s">
        <v>39</v>
      </c>
      <c r="E444" s="111" t="s">
        <v>25</v>
      </c>
      <c r="F444" s="5" t="s">
        <v>39</v>
      </c>
      <c r="G444" s="3" t="str">
        <f t="shared" si="12"/>
        <v>945010450</v>
      </c>
      <c r="H444" s="3" t="str">
        <f t="shared" si="13"/>
        <v>BC945010450</v>
      </c>
      <c r="I444" s="32">
        <v>1.7731070685910632E-2</v>
      </c>
    </row>
    <row r="445" spans="2:9" x14ac:dyDescent="0.2">
      <c r="B445" s="12" t="s">
        <v>38</v>
      </c>
      <c r="C445" s="29">
        <v>9</v>
      </c>
      <c r="D445" s="7">
        <v>450</v>
      </c>
      <c r="E445" s="29" t="s">
        <v>25</v>
      </c>
      <c r="F445" s="7">
        <v>550</v>
      </c>
      <c r="G445" s="7" t="str">
        <f t="shared" si="12"/>
        <v>945010550</v>
      </c>
      <c r="H445" s="6" t="str">
        <f t="shared" si="13"/>
        <v>BC945010550</v>
      </c>
      <c r="I445" s="48">
        <v>-5.1625082189009984E-2</v>
      </c>
    </row>
    <row r="446" spans="2:9" x14ac:dyDescent="0.2">
      <c r="B446" s="12" t="s">
        <v>38</v>
      </c>
      <c r="C446" s="29">
        <v>9</v>
      </c>
      <c r="D446" s="4" t="s">
        <v>39</v>
      </c>
      <c r="E446" s="111" t="s">
        <v>27</v>
      </c>
      <c r="F446" s="7" t="s">
        <v>39</v>
      </c>
      <c r="G446" s="6" t="str">
        <f t="shared" si="12"/>
        <v>945011450</v>
      </c>
      <c r="H446" s="6" t="str">
        <f t="shared" si="13"/>
        <v>BC945011450</v>
      </c>
      <c r="I446" s="32">
        <v>1.7594128862170322E-2</v>
      </c>
    </row>
    <row r="447" spans="2:9" x14ac:dyDescent="0.2">
      <c r="B447" s="12" t="s">
        <v>38</v>
      </c>
      <c r="C447" s="29">
        <v>9</v>
      </c>
      <c r="D447" s="7">
        <v>450</v>
      </c>
      <c r="E447" s="29" t="s">
        <v>27</v>
      </c>
      <c r="F447" s="7">
        <v>550</v>
      </c>
      <c r="G447" s="6" t="str">
        <f t="shared" si="12"/>
        <v>945011550</v>
      </c>
      <c r="H447" s="6" t="str">
        <f t="shared" si="13"/>
        <v>BC945011550</v>
      </c>
      <c r="I447" s="32">
        <v>-6.4776701382844387E-2</v>
      </c>
    </row>
    <row r="448" spans="2:9" x14ac:dyDescent="0.2">
      <c r="B448" s="12" t="s">
        <v>38</v>
      </c>
      <c r="C448" s="29">
        <v>9</v>
      </c>
      <c r="D448" s="7">
        <v>450</v>
      </c>
      <c r="E448" s="29" t="s">
        <v>27</v>
      </c>
      <c r="F448" s="7">
        <v>650</v>
      </c>
      <c r="G448" s="6" t="str">
        <f t="shared" si="12"/>
        <v>945011650</v>
      </c>
      <c r="H448" s="6" t="str">
        <f t="shared" si="13"/>
        <v>BC945011650</v>
      </c>
      <c r="I448" s="48">
        <v>-0.11896506410247995</v>
      </c>
    </row>
    <row r="449" spans="2:9" x14ac:dyDescent="0.2">
      <c r="B449" s="12" t="s">
        <v>38</v>
      </c>
      <c r="C449" s="29">
        <v>9</v>
      </c>
      <c r="D449" s="7">
        <v>450</v>
      </c>
      <c r="E449" s="111">
        <v>9</v>
      </c>
      <c r="F449" s="7">
        <v>550</v>
      </c>
      <c r="G449" s="6" t="str">
        <f t="shared" ref="G449:G512" si="14">C449&amp;D449&amp;E449&amp;F449</f>
        <v>94509550</v>
      </c>
      <c r="H449" s="6" t="str">
        <f t="shared" ref="H449:H512" si="15">B449&amp;G449</f>
        <v>BC94509550</v>
      </c>
      <c r="I449" s="32">
        <v>-5.3570347257332854E-2</v>
      </c>
    </row>
    <row r="450" spans="2:9" x14ac:dyDescent="0.2">
      <c r="B450" s="12" t="s">
        <v>38</v>
      </c>
      <c r="C450" s="29">
        <v>9</v>
      </c>
      <c r="D450" s="7">
        <v>550</v>
      </c>
      <c r="E450" s="29" t="s">
        <v>25</v>
      </c>
      <c r="F450" s="7">
        <v>550</v>
      </c>
      <c r="G450" s="3" t="str">
        <f t="shared" si="14"/>
        <v>955010550</v>
      </c>
      <c r="H450" s="3" t="str">
        <f t="shared" si="15"/>
        <v>BC955010550</v>
      </c>
      <c r="I450" s="48">
        <v>2.2963461759613391E-3</v>
      </c>
    </row>
    <row r="451" spans="2:9" x14ac:dyDescent="0.2">
      <c r="B451" s="12" t="s">
        <v>38</v>
      </c>
      <c r="C451" s="29">
        <v>9</v>
      </c>
      <c r="D451" s="7">
        <v>550</v>
      </c>
      <c r="E451" s="29" t="s">
        <v>25</v>
      </c>
      <c r="F451" s="7">
        <v>650</v>
      </c>
      <c r="G451" s="7" t="str">
        <f t="shared" si="14"/>
        <v>955010650</v>
      </c>
      <c r="H451" s="6" t="str">
        <f t="shared" si="15"/>
        <v>BC955010650</v>
      </c>
      <c r="I451" s="32">
        <v>-4.1843807339387917E-2</v>
      </c>
    </row>
    <row r="452" spans="2:9" x14ac:dyDescent="0.2">
      <c r="B452" s="12" t="s">
        <v>38</v>
      </c>
      <c r="C452" s="29">
        <v>9</v>
      </c>
      <c r="D452" s="7">
        <v>550</v>
      </c>
      <c r="E452" s="111" t="s">
        <v>27</v>
      </c>
      <c r="F452" s="7">
        <v>550</v>
      </c>
      <c r="G452" s="6" t="str">
        <f t="shared" si="14"/>
        <v>955011550</v>
      </c>
      <c r="H452" s="6" t="str">
        <f t="shared" si="15"/>
        <v>BC955011550</v>
      </c>
      <c r="I452" s="48">
        <v>-1.2264199718303458E-2</v>
      </c>
    </row>
    <row r="453" spans="2:9" x14ac:dyDescent="0.2">
      <c r="B453" s="12" t="s">
        <v>38</v>
      </c>
      <c r="C453" s="29">
        <v>9</v>
      </c>
      <c r="D453" s="7">
        <v>550</v>
      </c>
      <c r="E453" s="29" t="s">
        <v>27</v>
      </c>
      <c r="F453" s="7">
        <v>650</v>
      </c>
      <c r="G453" s="6" t="str">
        <f t="shared" si="14"/>
        <v>955011650</v>
      </c>
      <c r="H453" s="6" t="str">
        <f t="shared" si="15"/>
        <v>BC955011650</v>
      </c>
      <c r="I453" s="48">
        <v>-6.9407322994049031E-2</v>
      </c>
    </row>
    <row r="454" spans="2:9" x14ac:dyDescent="0.2">
      <c r="B454" s="12" t="s">
        <v>38</v>
      </c>
      <c r="C454" s="29">
        <v>9</v>
      </c>
      <c r="D454" s="7">
        <v>550</v>
      </c>
      <c r="E454" s="111">
        <v>9</v>
      </c>
      <c r="F454" s="7">
        <v>650</v>
      </c>
      <c r="G454" s="6" t="str">
        <f t="shared" si="14"/>
        <v>95509650</v>
      </c>
      <c r="H454" s="6" t="str">
        <f t="shared" si="15"/>
        <v>BC95509650</v>
      </c>
      <c r="I454" s="48">
        <v>-3.7515143233996941E-2</v>
      </c>
    </row>
    <row r="455" spans="2:9" x14ac:dyDescent="0.2">
      <c r="B455" s="10" t="s">
        <v>38</v>
      </c>
      <c r="C455" s="111">
        <v>9</v>
      </c>
      <c r="D455" s="7">
        <v>650</v>
      </c>
      <c r="E455" s="111" t="s">
        <v>25</v>
      </c>
      <c r="F455" s="7">
        <v>650</v>
      </c>
      <c r="G455" s="6" t="str">
        <f t="shared" si="14"/>
        <v>965010650</v>
      </c>
      <c r="H455" s="6" t="str">
        <f t="shared" si="15"/>
        <v>BC965010650</v>
      </c>
      <c r="I455" s="32">
        <v>-4.3631068844048994E-3</v>
      </c>
    </row>
    <row r="456" spans="2:9" ht="13.5" thickBot="1" x14ac:dyDescent="0.25">
      <c r="B456" s="13" t="s">
        <v>38</v>
      </c>
      <c r="C456" s="113">
        <v>9</v>
      </c>
      <c r="D456" s="8">
        <v>650</v>
      </c>
      <c r="E456" s="113" t="s">
        <v>27</v>
      </c>
      <c r="F456" s="8">
        <v>650</v>
      </c>
      <c r="G456" s="9" t="str">
        <f t="shared" si="14"/>
        <v>965011650</v>
      </c>
      <c r="H456" s="9" t="str">
        <f t="shared" si="15"/>
        <v>BC965011650</v>
      </c>
      <c r="I456" s="32">
        <v>-3.29300230776697E-2</v>
      </c>
    </row>
    <row r="457" spans="2:9" x14ac:dyDescent="0.2">
      <c r="B457" s="26" t="s">
        <v>74</v>
      </c>
      <c r="C457" s="92" t="s">
        <v>25</v>
      </c>
      <c r="D457" s="93" t="s">
        <v>26</v>
      </c>
      <c r="E457" s="94" t="s">
        <v>25</v>
      </c>
      <c r="F457" s="28">
        <v>450</v>
      </c>
      <c r="G457" s="21" t="str">
        <f t="shared" si="14"/>
        <v>1035010450</v>
      </c>
      <c r="H457" s="2" t="str">
        <f t="shared" si="15"/>
        <v>MB1035010450</v>
      </c>
      <c r="I457" s="120">
        <v>-3.8487264795671661E-2</v>
      </c>
    </row>
    <row r="458" spans="2:9" x14ac:dyDescent="0.2">
      <c r="B458" s="18" t="s">
        <v>74</v>
      </c>
      <c r="C458" s="97" t="s">
        <v>25</v>
      </c>
      <c r="D458" s="19" t="s">
        <v>26</v>
      </c>
      <c r="E458" s="97" t="s">
        <v>27</v>
      </c>
      <c r="F458" s="20" t="s">
        <v>26</v>
      </c>
      <c r="G458" s="19" t="str">
        <f t="shared" si="14"/>
        <v>1035011350</v>
      </c>
      <c r="H458" s="2" t="str">
        <f t="shared" si="15"/>
        <v>MB1035011350</v>
      </c>
      <c r="I458" s="99">
        <v>1.1242807223711626E-2</v>
      </c>
    </row>
    <row r="459" spans="2:9" x14ac:dyDescent="0.2">
      <c r="B459" s="18" t="s">
        <v>74</v>
      </c>
      <c r="C459" s="98" t="s">
        <v>25</v>
      </c>
      <c r="D459" s="22" t="s">
        <v>26</v>
      </c>
      <c r="E459" s="98" t="s">
        <v>27</v>
      </c>
      <c r="F459" s="22">
        <v>450</v>
      </c>
      <c r="G459" s="22" t="str">
        <f t="shared" si="14"/>
        <v>1035011450</v>
      </c>
      <c r="H459" s="2" t="str">
        <f t="shared" si="15"/>
        <v>MB1035011450</v>
      </c>
      <c r="I459" s="120">
        <v>-3.1490933854220603E-2</v>
      </c>
    </row>
    <row r="460" spans="2:9" x14ac:dyDescent="0.2">
      <c r="B460" s="18" t="s">
        <v>74</v>
      </c>
      <c r="C460" s="97" t="s">
        <v>25</v>
      </c>
      <c r="D460" s="19" t="s">
        <v>26</v>
      </c>
      <c r="E460" s="97" t="s">
        <v>28</v>
      </c>
      <c r="F460" s="20" t="s">
        <v>26</v>
      </c>
      <c r="G460" s="19" t="str">
        <f t="shared" si="14"/>
        <v>1035012350</v>
      </c>
      <c r="H460" s="2" t="str">
        <f t="shared" si="15"/>
        <v>MB1035012350</v>
      </c>
      <c r="I460" s="99">
        <v>9.366764743128364E-4</v>
      </c>
    </row>
    <row r="461" spans="2:9" x14ac:dyDescent="0.2">
      <c r="B461" s="18" t="s">
        <v>74</v>
      </c>
      <c r="C461" s="98" t="s">
        <v>25</v>
      </c>
      <c r="D461" s="22">
        <v>350</v>
      </c>
      <c r="E461" s="98" t="s">
        <v>28</v>
      </c>
      <c r="F461" s="22">
        <v>450</v>
      </c>
      <c r="G461" s="21" t="str">
        <f t="shared" si="14"/>
        <v>1035012450</v>
      </c>
      <c r="H461" s="2" t="str">
        <f t="shared" si="15"/>
        <v>MB1035012450</v>
      </c>
      <c r="I461" s="99">
        <v>-3.8605477074820725E-2</v>
      </c>
    </row>
    <row r="462" spans="2:9" x14ac:dyDescent="0.2">
      <c r="B462" s="18" t="s">
        <v>74</v>
      </c>
      <c r="C462" s="98" t="s">
        <v>25</v>
      </c>
      <c r="D462" s="22">
        <v>350</v>
      </c>
      <c r="E462" s="98" t="s">
        <v>28</v>
      </c>
      <c r="F462" s="22">
        <v>550</v>
      </c>
      <c r="G462" s="21" t="str">
        <f t="shared" si="14"/>
        <v>1035012550</v>
      </c>
      <c r="H462" s="2" t="str">
        <f t="shared" si="15"/>
        <v>MB1035012550</v>
      </c>
      <c r="I462" s="99">
        <v>-0.10230960873317094</v>
      </c>
    </row>
    <row r="463" spans="2:9" x14ac:dyDescent="0.2">
      <c r="B463" s="18" t="s">
        <v>74</v>
      </c>
      <c r="C463" s="98" t="s">
        <v>25</v>
      </c>
      <c r="D463" s="22">
        <v>450</v>
      </c>
      <c r="E463" s="97" t="s">
        <v>25</v>
      </c>
      <c r="F463" s="22">
        <v>550</v>
      </c>
      <c r="G463" s="21" t="str">
        <f t="shared" si="14"/>
        <v>1045010550</v>
      </c>
      <c r="H463" s="2" t="str">
        <f t="shared" si="15"/>
        <v>MB1045010550</v>
      </c>
      <c r="I463" s="99">
        <v>-6.8310302410163157E-2</v>
      </c>
    </row>
    <row r="464" spans="2:9" x14ac:dyDescent="0.2">
      <c r="B464" s="18" t="s">
        <v>74</v>
      </c>
      <c r="C464" s="97" t="s">
        <v>25</v>
      </c>
      <c r="D464" s="19" t="s">
        <v>39</v>
      </c>
      <c r="E464" s="97" t="s">
        <v>27</v>
      </c>
      <c r="F464" s="20" t="s">
        <v>39</v>
      </c>
      <c r="G464" s="19" t="str">
        <f t="shared" si="14"/>
        <v>1045011450</v>
      </c>
      <c r="H464" s="2" t="str">
        <f t="shared" si="15"/>
        <v>MB1045011450</v>
      </c>
      <c r="I464" s="99">
        <v>7.074795374653409E-3</v>
      </c>
    </row>
    <row r="465" spans="1:9" x14ac:dyDescent="0.2">
      <c r="B465" s="18" t="s">
        <v>74</v>
      </c>
      <c r="C465" s="98" t="s">
        <v>25</v>
      </c>
      <c r="D465" s="22">
        <v>450</v>
      </c>
      <c r="E465" s="98" t="s">
        <v>27</v>
      </c>
      <c r="F465" s="22">
        <v>550</v>
      </c>
      <c r="G465" s="22" t="str">
        <f t="shared" si="14"/>
        <v>1045011550</v>
      </c>
      <c r="H465" s="2" t="str">
        <f t="shared" si="15"/>
        <v>MB1045011550</v>
      </c>
      <c r="I465" s="99">
        <v>-6.3512673421066992E-2</v>
      </c>
    </row>
    <row r="466" spans="1:9" x14ac:dyDescent="0.2">
      <c r="B466" s="18" t="s">
        <v>74</v>
      </c>
      <c r="C466" s="98" t="s">
        <v>25</v>
      </c>
      <c r="D466" s="19" t="s">
        <v>39</v>
      </c>
      <c r="E466" s="97" t="s">
        <v>28</v>
      </c>
      <c r="F466" s="22" t="s">
        <v>39</v>
      </c>
      <c r="G466" s="21" t="str">
        <f t="shared" si="14"/>
        <v>1045012450</v>
      </c>
      <c r="H466" s="2" t="str">
        <f t="shared" si="15"/>
        <v>MB1045012450</v>
      </c>
      <c r="I466" s="99">
        <v>-1.7116816581274062E-4</v>
      </c>
    </row>
    <row r="467" spans="1:9" x14ac:dyDescent="0.2">
      <c r="B467" s="18" t="s">
        <v>74</v>
      </c>
      <c r="C467" s="98" t="s">
        <v>25</v>
      </c>
      <c r="D467" s="22">
        <v>450</v>
      </c>
      <c r="E467" s="98" t="s">
        <v>28</v>
      </c>
      <c r="F467" s="22">
        <v>550</v>
      </c>
      <c r="G467" s="21" t="str">
        <f t="shared" si="14"/>
        <v>1045012550</v>
      </c>
      <c r="H467" s="2" t="str">
        <f t="shared" si="15"/>
        <v>MB1045012550</v>
      </c>
      <c r="I467" s="99">
        <v>-6.6776354404938149E-2</v>
      </c>
    </row>
    <row r="468" spans="1:9" x14ac:dyDescent="0.2">
      <c r="B468" s="18" t="s">
        <v>74</v>
      </c>
      <c r="C468" s="98" t="s">
        <v>25</v>
      </c>
      <c r="D468" s="22">
        <v>450</v>
      </c>
      <c r="E468" s="98" t="s">
        <v>28</v>
      </c>
      <c r="F468" s="22">
        <v>650</v>
      </c>
      <c r="G468" s="21" t="str">
        <f t="shared" si="14"/>
        <v>1045012650</v>
      </c>
      <c r="H468" s="2" t="str">
        <f t="shared" si="15"/>
        <v>MB1045012650</v>
      </c>
      <c r="I468" s="99">
        <v>-0.13207385618663209</v>
      </c>
    </row>
    <row r="469" spans="1:9" x14ac:dyDescent="0.2">
      <c r="B469" s="18" t="s">
        <v>74</v>
      </c>
      <c r="C469" s="98" t="s">
        <v>25</v>
      </c>
      <c r="D469" s="22">
        <v>550</v>
      </c>
      <c r="E469" s="97" t="s">
        <v>25</v>
      </c>
      <c r="F469" s="22">
        <v>650</v>
      </c>
      <c r="G469" s="21" t="str">
        <f t="shared" si="14"/>
        <v>1055010650</v>
      </c>
      <c r="H469" s="2" t="str">
        <f t="shared" si="15"/>
        <v>MB1055010650</v>
      </c>
      <c r="I469" s="99">
        <v>-6.5179119909920549E-2</v>
      </c>
    </row>
    <row r="470" spans="1:9" x14ac:dyDescent="0.2">
      <c r="B470" s="18" t="s">
        <v>74</v>
      </c>
      <c r="C470" s="98" t="s">
        <v>25</v>
      </c>
      <c r="D470" s="22">
        <v>550</v>
      </c>
      <c r="E470" s="98" t="s">
        <v>27</v>
      </c>
      <c r="F470" s="22">
        <v>550</v>
      </c>
      <c r="G470" s="19" t="str">
        <f t="shared" si="14"/>
        <v>1055011550</v>
      </c>
      <c r="H470" s="2" t="str">
        <f t="shared" si="15"/>
        <v>MB1055011550</v>
      </c>
      <c r="I470" s="99">
        <v>5.0787744413894444E-3</v>
      </c>
    </row>
    <row r="471" spans="1:9" ht="39.75" customHeight="1" x14ac:dyDescent="0.2">
      <c r="B471" s="18" t="s">
        <v>74</v>
      </c>
      <c r="C471" s="98" t="s">
        <v>25</v>
      </c>
      <c r="D471" s="22">
        <v>550</v>
      </c>
      <c r="E471" s="98" t="s">
        <v>27</v>
      </c>
      <c r="F471" s="22">
        <v>650</v>
      </c>
      <c r="G471" s="22" t="str">
        <f t="shared" si="14"/>
        <v>1055011650</v>
      </c>
      <c r="H471" s="2" t="str">
        <f t="shared" si="15"/>
        <v>MB1055011650</v>
      </c>
      <c r="I471" s="99">
        <v>-6.7439583065935019E-2</v>
      </c>
    </row>
    <row r="472" spans="1:9" x14ac:dyDescent="0.2">
      <c r="B472" s="18" t="s">
        <v>74</v>
      </c>
      <c r="C472" s="98" t="s">
        <v>25</v>
      </c>
      <c r="D472" s="22">
        <v>550</v>
      </c>
      <c r="E472" s="97" t="s">
        <v>28</v>
      </c>
      <c r="F472" s="22">
        <v>550</v>
      </c>
      <c r="G472" s="21" t="str">
        <f t="shared" si="14"/>
        <v>1055012550</v>
      </c>
      <c r="H472" s="2" t="str">
        <f t="shared" si="15"/>
        <v>MB1055012550</v>
      </c>
      <c r="I472" s="99">
        <v>1.9918473084463706E-3</v>
      </c>
    </row>
    <row r="473" spans="1:9" x14ac:dyDescent="0.2">
      <c r="B473" s="18" t="s">
        <v>74</v>
      </c>
      <c r="C473" s="98" t="s">
        <v>25</v>
      </c>
      <c r="D473" s="22">
        <v>550</v>
      </c>
      <c r="E473" s="98" t="s">
        <v>28</v>
      </c>
      <c r="F473" s="22">
        <v>650</v>
      </c>
      <c r="G473" s="21" t="str">
        <f t="shared" si="14"/>
        <v>1055012650</v>
      </c>
      <c r="H473" s="2" t="str">
        <f t="shared" si="15"/>
        <v>MB1055012650</v>
      </c>
      <c r="I473" s="99">
        <v>-6.8264397330045842E-2</v>
      </c>
    </row>
    <row r="474" spans="1:9" x14ac:dyDescent="0.2">
      <c r="B474" s="18" t="s">
        <v>74</v>
      </c>
      <c r="C474" s="97" t="s">
        <v>25</v>
      </c>
      <c r="D474" s="22">
        <v>650</v>
      </c>
      <c r="E474" s="97" t="s">
        <v>27</v>
      </c>
      <c r="F474" s="22">
        <v>650</v>
      </c>
      <c r="G474" s="21" t="str">
        <f t="shared" si="14"/>
        <v>1065011650</v>
      </c>
      <c r="H474" s="2" t="str">
        <f t="shared" si="15"/>
        <v>MB1065011650</v>
      </c>
      <c r="I474" s="99">
        <v>-2.3737707516922834E-3</v>
      </c>
    </row>
    <row r="475" spans="1:9" x14ac:dyDescent="0.2">
      <c r="B475" s="18" t="s">
        <v>74</v>
      </c>
      <c r="C475" s="98" t="s">
        <v>25</v>
      </c>
      <c r="D475" s="22">
        <v>650</v>
      </c>
      <c r="E475" s="98" t="s">
        <v>28</v>
      </c>
      <c r="F475" s="22">
        <v>650</v>
      </c>
      <c r="G475" s="21" t="str">
        <f t="shared" si="14"/>
        <v>1065012650</v>
      </c>
      <c r="H475" s="2" t="str">
        <f t="shared" si="15"/>
        <v>MB1065012650</v>
      </c>
      <c r="I475" s="99">
        <v>-3.2697889893588796E-3</v>
      </c>
    </row>
    <row r="476" spans="1:9" x14ac:dyDescent="0.2">
      <c r="B476" s="18" t="s">
        <v>74</v>
      </c>
      <c r="C476" s="98" t="s">
        <v>27</v>
      </c>
      <c r="D476" s="19" t="s">
        <v>26</v>
      </c>
      <c r="E476" s="97" t="s">
        <v>27</v>
      </c>
      <c r="F476" s="22">
        <v>450</v>
      </c>
      <c r="G476" s="21" t="str">
        <f t="shared" si="14"/>
        <v>1135011450</v>
      </c>
      <c r="H476" s="2" t="str">
        <f t="shared" si="15"/>
        <v>MB1135011450</v>
      </c>
      <c r="I476" s="120">
        <v>-4.1914494486344801E-2</v>
      </c>
    </row>
    <row r="477" spans="1:9" x14ac:dyDescent="0.2">
      <c r="B477" s="18" t="s">
        <v>74</v>
      </c>
      <c r="C477" s="97" t="s">
        <v>27</v>
      </c>
      <c r="D477" s="19" t="s">
        <v>26</v>
      </c>
      <c r="E477" s="97" t="s">
        <v>28</v>
      </c>
      <c r="F477" s="20" t="s">
        <v>26</v>
      </c>
      <c r="G477" s="19" t="str">
        <f t="shared" si="14"/>
        <v>1135012350</v>
      </c>
      <c r="H477" s="2" t="str">
        <f t="shared" si="15"/>
        <v>MB1135012350</v>
      </c>
      <c r="I477" s="99">
        <v>-1.0705505346860721E-2</v>
      </c>
    </row>
    <row r="478" spans="1:9" x14ac:dyDescent="0.2">
      <c r="B478" s="18" t="s">
        <v>74</v>
      </c>
      <c r="C478" s="98" t="s">
        <v>27</v>
      </c>
      <c r="D478" s="22" t="s">
        <v>26</v>
      </c>
      <c r="E478" s="98" t="s">
        <v>28</v>
      </c>
      <c r="F478" s="22">
        <v>450</v>
      </c>
      <c r="G478" s="22" t="str">
        <f t="shared" si="14"/>
        <v>1135012450</v>
      </c>
      <c r="H478" s="2" t="str">
        <f t="shared" si="15"/>
        <v>MB1135012450</v>
      </c>
      <c r="I478" s="120">
        <v>-4.9396250341907845E-2</v>
      </c>
    </row>
    <row r="479" spans="1:9" x14ac:dyDescent="0.2">
      <c r="A479" s="1" t="s">
        <v>47</v>
      </c>
      <c r="B479" s="18" t="s">
        <v>74</v>
      </c>
      <c r="C479" s="97" t="s">
        <v>27</v>
      </c>
      <c r="D479" s="19" t="s">
        <v>26</v>
      </c>
      <c r="E479" s="97">
        <v>1</v>
      </c>
      <c r="F479" s="20" t="s">
        <v>26</v>
      </c>
      <c r="G479" s="19" t="str">
        <f t="shared" si="14"/>
        <v>113501350</v>
      </c>
      <c r="H479" s="2" t="str">
        <f t="shared" si="15"/>
        <v>MB113501350</v>
      </c>
      <c r="I479" s="99">
        <v>-3.2460091891040599E-2</v>
      </c>
    </row>
    <row r="480" spans="1:9" x14ac:dyDescent="0.2">
      <c r="A480" s="1" t="s">
        <v>50</v>
      </c>
      <c r="B480" s="18" t="s">
        <v>74</v>
      </c>
      <c r="C480" s="98">
        <v>11</v>
      </c>
      <c r="D480" s="22">
        <v>350</v>
      </c>
      <c r="E480" s="98">
        <v>1</v>
      </c>
      <c r="F480" s="22">
        <v>450</v>
      </c>
      <c r="G480" s="21" t="str">
        <f t="shared" si="14"/>
        <v>113501450</v>
      </c>
      <c r="H480" s="2" t="str">
        <f t="shared" si="15"/>
        <v>MB113501450</v>
      </c>
      <c r="I480" s="99">
        <v>-7.1876163168968679E-2</v>
      </c>
    </row>
    <row r="481" spans="1:9" x14ac:dyDescent="0.2">
      <c r="A481" s="1" t="s">
        <v>51</v>
      </c>
      <c r="B481" s="18" t="s">
        <v>74</v>
      </c>
      <c r="C481" s="98">
        <v>11</v>
      </c>
      <c r="D481" s="22">
        <v>350</v>
      </c>
      <c r="E481" s="98">
        <v>1</v>
      </c>
      <c r="F481" s="22">
        <v>550</v>
      </c>
      <c r="G481" s="21" t="str">
        <f t="shared" si="14"/>
        <v>113501550</v>
      </c>
      <c r="H481" s="2" t="str">
        <f t="shared" si="15"/>
        <v>MB113501550</v>
      </c>
      <c r="I481" s="99">
        <v>-0.11957520957194161</v>
      </c>
    </row>
    <row r="482" spans="1:9" x14ac:dyDescent="0.2">
      <c r="B482" s="18" t="s">
        <v>74</v>
      </c>
      <c r="C482" s="98" t="s">
        <v>27</v>
      </c>
      <c r="D482" s="22">
        <v>450</v>
      </c>
      <c r="E482" s="97" t="s">
        <v>27</v>
      </c>
      <c r="F482" s="22">
        <v>550</v>
      </c>
      <c r="G482" s="21" t="str">
        <f t="shared" si="14"/>
        <v>1145011550</v>
      </c>
      <c r="H482" s="2" t="str">
        <f t="shared" si="15"/>
        <v>MB1145011550</v>
      </c>
      <c r="I482" s="99">
        <v>-7.0047247895834497E-2</v>
      </c>
    </row>
    <row r="483" spans="1:9" x14ac:dyDescent="0.2">
      <c r="B483" s="18" t="s">
        <v>74</v>
      </c>
      <c r="C483" s="97" t="s">
        <v>27</v>
      </c>
      <c r="D483" s="19" t="s">
        <v>39</v>
      </c>
      <c r="E483" s="97" t="s">
        <v>28</v>
      </c>
      <c r="F483" s="20" t="s">
        <v>39</v>
      </c>
      <c r="G483" s="19" t="str">
        <f t="shared" si="14"/>
        <v>1145012450</v>
      </c>
      <c r="H483" s="2" t="str">
        <f t="shared" si="15"/>
        <v>MB1145012450</v>
      </c>
      <c r="I483" s="99">
        <v>-7.5027950787267868E-3</v>
      </c>
    </row>
    <row r="484" spans="1:9" x14ac:dyDescent="0.2">
      <c r="B484" s="18" t="s">
        <v>74</v>
      </c>
      <c r="C484" s="98" t="s">
        <v>27</v>
      </c>
      <c r="D484" s="22">
        <v>450</v>
      </c>
      <c r="E484" s="98" t="s">
        <v>28</v>
      </c>
      <c r="F484" s="22">
        <v>550</v>
      </c>
      <c r="G484" s="22" t="str">
        <f t="shared" si="14"/>
        <v>1145012550</v>
      </c>
      <c r="H484" s="2" t="str">
        <f t="shared" si="15"/>
        <v>MB1145012550</v>
      </c>
      <c r="I484" s="99">
        <v>-7.3722440269976972E-2</v>
      </c>
    </row>
    <row r="485" spans="1:9" x14ac:dyDescent="0.2">
      <c r="B485" s="18" t="s">
        <v>74</v>
      </c>
      <c r="C485" s="98" t="s">
        <v>27</v>
      </c>
      <c r="D485" s="19" t="s">
        <v>39</v>
      </c>
      <c r="E485" s="97">
        <v>1</v>
      </c>
      <c r="F485" s="22" t="s">
        <v>39</v>
      </c>
      <c r="G485" s="21" t="str">
        <f t="shared" si="14"/>
        <v>114501450</v>
      </c>
      <c r="H485" s="2" t="str">
        <f t="shared" si="15"/>
        <v>MB114501450</v>
      </c>
      <c r="I485" s="99">
        <v>-3.5583137798573819E-2</v>
      </c>
    </row>
    <row r="486" spans="1:9" x14ac:dyDescent="0.2">
      <c r="B486" s="18" t="s">
        <v>74</v>
      </c>
      <c r="C486" s="98">
        <v>11</v>
      </c>
      <c r="D486" s="22">
        <v>450</v>
      </c>
      <c r="E486" s="98">
        <v>1</v>
      </c>
      <c r="F486" s="22">
        <v>550</v>
      </c>
      <c r="G486" s="21" t="str">
        <f t="shared" si="14"/>
        <v>114501550</v>
      </c>
      <c r="H486" s="2" t="str">
        <f t="shared" si="15"/>
        <v>MB114501550</v>
      </c>
      <c r="I486" s="99">
        <v>-8.5574409231254089E-2</v>
      </c>
    </row>
    <row r="487" spans="1:9" x14ac:dyDescent="0.2">
      <c r="B487" s="18" t="s">
        <v>74</v>
      </c>
      <c r="C487" s="98">
        <v>11</v>
      </c>
      <c r="D487" s="22">
        <v>450</v>
      </c>
      <c r="E487" s="98">
        <v>1</v>
      </c>
      <c r="F487" s="22">
        <v>650</v>
      </c>
      <c r="G487" s="21" t="str">
        <f t="shared" si="14"/>
        <v>114501650</v>
      </c>
      <c r="H487" s="2" t="str">
        <f t="shared" si="15"/>
        <v>MB114501650</v>
      </c>
      <c r="I487" s="99">
        <v>-0.14443916233242701</v>
      </c>
    </row>
    <row r="488" spans="1:9" x14ac:dyDescent="0.2">
      <c r="B488" s="18" t="s">
        <v>74</v>
      </c>
      <c r="C488" s="98" t="s">
        <v>27</v>
      </c>
      <c r="D488" s="22">
        <v>550</v>
      </c>
      <c r="E488" s="97" t="s">
        <v>27</v>
      </c>
      <c r="F488" s="22">
        <v>650</v>
      </c>
      <c r="G488" s="21" t="str">
        <f t="shared" si="14"/>
        <v>1155011650</v>
      </c>
      <c r="H488" s="2" t="str">
        <f t="shared" si="15"/>
        <v>MB1155011650</v>
      </c>
      <c r="I488" s="99">
        <v>-7.2047675923984339E-2</v>
      </c>
    </row>
    <row r="489" spans="1:9" x14ac:dyDescent="0.2">
      <c r="B489" s="18" t="s">
        <v>74</v>
      </c>
      <c r="C489" s="98" t="s">
        <v>27</v>
      </c>
      <c r="D489" s="22">
        <v>550</v>
      </c>
      <c r="E489" s="98" t="s">
        <v>28</v>
      </c>
      <c r="F489" s="22">
        <v>550</v>
      </c>
      <c r="G489" s="19" t="str">
        <f t="shared" si="14"/>
        <v>1155012550</v>
      </c>
      <c r="H489" s="2" t="str">
        <f t="shared" si="15"/>
        <v>MB1155012550</v>
      </c>
      <c r="I489" s="99">
        <v>-3.6494907664326838E-3</v>
      </c>
    </row>
    <row r="490" spans="1:9" x14ac:dyDescent="0.2">
      <c r="B490" s="18" t="s">
        <v>74</v>
      </c>
      <c r="C490" s="98" t="s">
        <v>27</v>
      </c>
      <c r="D490" s="22">
        <v>550</v>
      </c>
      <c r="E490" s="98" t="s">
        <v>28</v>
      </c>
      <c r="F490" s="22">
        <v>650</v>
      </c>
      <c r="G490" s="22" t="str">
        <f t="shared" si="14"/>
        <v>1155012650</v>
      </c>
      <c r="H490" s="2" t="str">
        <f t="shared" si="15"/>
        <v>MB1155012650</v>
      </c>
      <c r="I490" s="99">
        <v>-7.3392872662207329E-2</v>
      </c>
    </row>
    <row r="491" spans="1:9" x14ac:dyDescent="0.2">
      <c r="B491" s="18" t="s">
        <v>74</v>
      </c>
      <c r="C491" s="98" t="s">
        <v>27</v>
      </c>
      <c r="D491" s="22">
        <v>550</v>
      </c>
      <c r="E491" s="97">
        <v>1</v>
      </c>
      <c r="F491" s="22">
        <v>550</v>
      </c>
      <c r="G491" s="21" t="str">
        <f t="shared" si="14"/>
        <v>115501550</v>
      </c>
      <c r="H491" s="2" t="str">
        <f t="shared" si="15"/>
        <v>MB115501550</v>
      </c>
      <c r="I491" s="99">
        <v>-1.8537104604694054E-2</v>
      </c>
    </row>
    <row r="492" spans="1:9" x14ac:dyDescent="0.2">
      <c r="B492" s="18" t="s">
        <v>74</v>
      </c>
      <c r="C492" s="98">
        <v>11</v>
      </c>
      <c r="D492" s="22">
        <v>550</v>
      </c>
      <c r="E492" s="98">
        <v>1</v>
      </c>
      <c r="F492" s="22">
        <v>650</v>
      </c>
      <c r="G492" s="21" t="str">
        <f t="shared" si="14"/>
        <v>115501650</v>
      </c>
      <c r="H492" s="2" t="str">
        <f t="shared" si="15"/>
        <v>MB115501650</v>
      </c>
      <c r="I492" s="99">
        <v>-8.1844615500908047E-2</v>
      </c>
    </row>
    <row r="493" spans="1:9" x14ac:dyDescent="0.2">
      <c r="B493" s="18" t="s">
        <v>74</v>
      </c>
      <c r="C493" s="97" t="s">
        <v>27</v>
      </c>
      <c r="D493" s="22">
        <v>650</v>
      </c>
      <c r="E493" s="97" t="s">
        <v>28</v>
      </c>
      <c r="F493" s="22">
        <v>650</v>
      </c>
      <c r="G493" s="21" t="str">
        <f t="shared" si="14"/>
        <v>1165012650</v>
      </c>
      <c r="H493" s="2" t="str">
        <f t="shared" si="15"/>
        <v>MB1165012650</v>
      </c>
      <c r="I493" s="99">
        <v>-1.3403461091240354E-3</v>
      </c>
    </row>
    <row r="494" spans="1:9" x14ac:dyDescent="0.2">
      <c r="B494" s="18" t="s">
        <v>74</v>
      </c>
      <c r="C494" s="98" t="s">
        <v>27</v>
      </c>
      <c r="D494" s="22">
        <v>650</v>
      </c>
      <c r="E494" s="98">
        <v>1</v>
      </c>
      <c r="F494" s="22">
        <v>650</v>
      </c>
      <c r="G494" s="21" t="str">
        <f t="shared" si="14"/>
        <v>116501650</v>
      </c>
      <c r="H494" s="2" t="str">
        <f t="shared" si="15"/>
        <v>MB116501650</v>
      </c>
      <c r="I494" s="99">
        <v>-7.6665952556745683E-3</v>
      </c>
    </row>
    <row r="495" spans="1:9" x14ac:dyDescent="0.2">
      <c r="B495" s="18" t="s">
        <v>74</v>
      </c>
      <c r="C495" s="98" t="s">
        <v>28</v>
      </c>
      <c r="D495" s="19" t="s">
        <v>26</v>
      </c>
      <c r="E495" s="97" t="s">
        <v>28</v>
      </c>
      <c r="F495" s="22">
        <v>450</v>
      </c>
      <c r="G495" s="21" t="str">
        <f t="shared" si="14"/>
        <v>1235012450</v>
      </c>
      <c r="H495" s="2" t="str">
        <f t="shared" si="15"/>
        <v>MB1235012450</v>
      </c>
      <c r="I495" s="120">
        <v>-3.910147514641895E-2</v>
      </c>
    </row>
    <row r="496" spans="1:9" x14ac:dyDescent="0.2">
      <c r="A496" s="1" t="s">
        <v>46</v>
      </c>
      <c r="B496" s="18" t="s">
        <v>74</v>
      </c>
      <c r="C496" s="97" t="s">
        <v>28</v>
      </c>
      <c r="D496" s="19" t="s">
        <v>26</v>
      </c>
      <c r="E496" s="97">
        <v>1</v>
      </c>
      <c r="F496" s="20" t="s">
        <v>26</v>
      </c>
      <c r="G496" s="101" t="str">
        <f t="shared" si="14"/>
        <v>123501350</v>
      </c>
      <c r="H496" s="2" t="str">
        <f t="shared" si="15"/>
        <v>MB123501350</v>
      </c>
      <c r="I496" s="99">
        <v>-2.1680259632843948E-2</v>
      </c>
    </row>
    <row r="497" spans="1:9" x14ac:dyDescent="0.2">
      <c r="A497" s="1" t="s">
        <v>49</v>
      </c>
      <c r="B497" s="18" t="s">
        <v>74</v>
      </c>
      <c r="C497" s="98" t="s">
        <v>28</v>
      </c>
      <c r="D497" s="22" t="s">
        <v>26</v>
      </c>
      <c r="E497" s="98">
        <v>1</v>
      </c>
      <c r="F497" s="22">
        <v>450</v>
      </c>
      <c r="G497" s="22" t="str">
        <f t="shared" si="14"/>
        <v>123501450</v>
      </c>
      <c r="H497" s="2" t="str">
        <f t="shared" si="15"/>
        <v>MB123501450</v>
      </c>
      <c r="I497" s="120">
        <v>-6.0568460384788823E-2</v>
      </c>
    </row>
    <row r="498" spans="1:9" x14ac:dyDescent="0.2">
      <c r="B498" s="18" t="s">
        <v>74</v>
      </c>
      <c r="C498" s="97" t="s">
        <v>28</v>
      </c>
      <c r="D498" s="19" t="s">
        <v>26</v>
      </c>
      <c r="E498" s="97">
        <v>2</v>
      </c>
      <c r="F498" s="20" t="s">
        <v>26</v>
      </c>
      <c r="G498" s="19" t="str">
        <f t="shared" si="14"/>
        <v>123502350</v>
      </c>
      <c r="H498" s="2" t="str">
        <f t="shared" si="15"/>
        <v>MB123502350</v>
      </c>
      <c r="I498" s="99">
        <v>-3.0370936847661603E-3</v>
      </c>
    </row>
    <row r="499" spans="1:9" x14ac:dyDescent="0.2">
      <c r="B499" s="18" t="s">
        <v>74</v>
      </c>
      <c r="C499" s="98" t="s">
        <v>28</v>
      </c>
      <c r="D499" s="22">
        <v>350</v>
      </c>
      <c r="E499" s="98">
        <v>2</v>
      </c>
      <c r="F499" s="22">
        <v>450</v>
      </c>
      <c r="G499" s="21" t="str">
        <f t="shared" si="14"/>
        <v>123502450</v>
      </c>
      <c r="H499" s="2" t="str">
        <f t="shared" si="15"/>
        <v>MB123502450</v>
      </c>
      <c r="I499" s="99">
        <v>-3.3623258946527568E-2</v>
      </c>
    </row>
    <row r="500" spans="1:9" x14ac:dyDescent="0.2">
      <c r="B500" s="18" t="s">
        <v>74</v>
      </c>
      <c r="C500" s="98" t="s">
        <v>28</v>
      </c>
      <c r="D500" s="22">
        <v>350</v>
      </c>
      <c r="E500" s="98">
        <v>2</v>
      </c>
      <c r="F500" s="22">
        <v>550</v>
      </c>
      <c r="G500" s="21" t="str">
        <f t="shared" si="14"/>
        <v>123502550</v>
      </c>
      <c r="H500" s="2" t="str">
        <f t="shared" si="15"/>
        <v>MB123502550</v>
      </c>
      <c r="I500" s="99">
        <v>-7.723890865789769E-2</v>
      </c>
    </row>
    <row r="501" spans="1:9" x14ac:dyDescent="0.2">
      <c r="B501" s="18" t="s">
        <v>74</v>
      </c>
      <c r="C501" s="98" t="s">
        <v>28</v>
      </c>
      <c r="D501" s="22">
        <v>450</v>
      </c>
      <c r="E501" s="97" t="s">
        <v>28</v>
      </c>
      <c r="F501" s="22">
        <v>550</v>
      </c>
      <c r="G501" s="21" t="str">
        <f t="shared" si="14"/>
        <v>1245012550</v>
      </c>
      <c r="H501" s="2" t="str">
        <f t="shared" si="15"/>
        <v>MB1245012550</v>
      </c>
      <c r="I501" s="99">
        <v>-6.6489822747389016E-2</v>
      </c>
    </row>
    <row r="502" spans="1:9" x14ac:dyDescent="0.2">
      <c r="B502" s="18" t="s">
        <v>74</v>
      </c>
      <c r="C502" s="97" t="s">
        <v>28</v>
      </c>
      <c r="D502" s="19" t="s">
        <v>39</v>
      </c>
      <c r="E502" s="97">
        <v>1</v>
      </c>
      <c r="F502" s="20" t="s">
        <v>39</v>
      </c>
      <c r="G502" s="19" t="str">
        <f t="shared" si="14"/>
        <v>124501450</v>
      </c>
      <c r="H502" s="2" t="str">
        <f t="shared" si="15"/>
        <v>MB124501450</v>
      </c>
      <c r="I502" s="99">
        <v>-2.2079814470893754E-2</v>
      </c>
    </row>
    <row r="503" spans="1:9" x14ac:dyDescent="0.2">
      <c r="B503" s="18" t="s">
        <v>74</v>
      </c>
      <c r="C503" s="98" t="s">
        <v>28</v>
      </c>
      <c r="D503" s="22">
        <v>450</v>
      </c>
      <c r="E503" s="98">
        <v>1</v>
      </c>
      <c r="F503" s="22">
        <v>550</v>
      </c>
      <c r="G503" s="22" t="str">
        <f t="shared" si="14"/>
        <v>124501550</v>
      </c>
      <c r="H503" s="2" t="str">
        <f t="shared" si="15"/>
        <v>MB124501550</v>
      </c>
      <c r="I503" s="99">
        <v>-7.2448824750068724E-2</v>
      </c>
    </row>
    <row r="504" spans="1:9" ht="13.5" thickBot="1" x14ac:dyDescent="0.25">
      <c r="B504" s="23" t="s">
        <v>74</v>
      </c>
      <c r="C504" s="102" t="s">
        <v>28</v>
      </c>
      <c r="D504" s="103" t="s">
        <v>39</v>
      </c>
      <c r="E504" s="104">
        <v>2</v>
      </c>
      <c r="F504" s="24" t="s">
        <v>39</v>
      </c>
      <c r="G504" s="25" t="str">
        <f t="shared" si="14"/>
        <v>124502450</v>
      </c>
      <c r="H504" s="2" t="str">
        <f t="shared" si="15"/>
        <v>MB124502450</v>
      </c>
      <c r="I504" s="99">
        <v>5.9967052620102934E-3</v>
      </c>
    </row>
    <row r="505" spans="1:9" x14ac:dyDescent="0.2">
      <c r="B505" s="26" t="s">
        <v>74</v>
      </c>
      <c r="C505" s="92" t="s">
        <v>28</v>
      </c>
      <c r="D505" s="28">
        <v>450</v>
      </c>
      <c r="E505" s="92">
        <v>2</v>
      </c>
      <c r="F505" s="28">
        <v>550</v>
      </c>
      <c r="G505" s="27" t="str">
        <f t="shared" si="14"/>
        <v>124502550</v>
      </c>
      <c r="H505" s="2" t="str">
        <f t="shared" si="15"/>
        <v>MB124502550</v>
      </c>
      <c r="I505" s="99">
        <v>-3.961886174015504E-2</v>
      </c>
    </row>
    <row r="506" spans="1:9" x14ac:dyDescent="0.2">
      <c r="B506" s="18" t="s">
        <v>74</v>
      </c>
      <c r="C506" s="98" t="s">
        <v>28</v>
      </c>
      <c r="D506" s="22">
        <v>450</v>
      </c>
      <c r="E506" s="98">
        <v>2</v>
      </c>
      <c r="F506" s="22">
        <v>650</v>
      </c>
      <c r="G506" s="21" t="str">
        <f t="shared" si="14"/>
        <v>124502650</v>
      </c>
      <c r="H506" s="2" t="str">
        <f t="shared" si="15"/>
        <v>MB124502650</v>
      </c>
      <c r="I506" s="99">
        <v>-0.10634823276552061</v>
      </c>
    </row>
    <row r="507" spans="1:9" x14ac:dyDescent="0.2">
      <c r="B507" s="18" t="s">
        <v>74</v>
      </c>
      <c r="C507" s="98" t="s">
        <v>28</v>
      </c>
      <c r="D507" s="22">
        <v>550</v>
      </c>
      <c r="E507" s="97" t="s">
        <v>28</v>
      </c>
      <c r="F507" s="22">
        <v>650</v>
      </c>
      <c r="G507" s="21" t="str">
        <f t="shared" si="14"/>
        <v>1255012650</v>
      </c>
      <c r="H507" s="2" t="str">
        <f t="shared" si="15"/>
        <v>MB1255012650</v>
      </c>
      <c r="I507" s="99">
        <v>-6.981948657058315E-2</v>
      </c>
    </row>
    <row r="508" spans="1:9" x14ac:dyDescent="0.2">
      <c r="B508" s="18" t="s">
        <v>74</v>
      </c>
      <c r="C508" s="98" t="s">
        <v>28</v>
      </c>
      <c r="D508" s="22">
        <v>550</v>
      </c>
      <c r="E508" s="98">
        <v>1</v>
      </c>
      <c r="F508" s="22">
        <v>550</v>
      </c>
      <c r="G508" s="19" t="str">
        <f t="shared" si="14"/>
        <v>125501550</v>
      </c>
      <c r="H508" s="2" t="str">
        <f t="shared" si="15"/>
        <v>MB125501550</v>
      </c>
      <c r="I508" s="99">
        <v>-7.6243530503516729E-3</v>
      </c>
    </row>
    <row r="509" spans="1:9" x14ac:dyDescent="0.2">
      <c r="B509" s="18" t="s">
        <v>74</v>
      </c>
      <c r="C509" s="98" t="s">
        <v>28</v>
      </c>
      <c r="D509" s="22">
        <v>550</v>
      </c>
      <c r="E509" s="98">
        <v>1</v>
      </c>
      <c r="F509" s="22">
        <v>650</v>
      </c>
      <c r="G509" s="22" t="str">
        <f t="shared" si="14"/>
        <v>125501650</v>
      </c>
      <c r="H509" s="2" t="str">
        <f t="shared" si="15"/>
        <v>MB125501650</v>
      </c>
      <c r="I509" s="99">
        <v>-7.1689662243308305E-2</v>
      </c>
    </row>
    <row r="510" spans="1:9" x14ac:dyDescent="0.2">
      <c r="B510" s="18" t="s">
        <v>74</v>
      </c>
      <c r="C510" s="98" t="s">
        <v>28</v>
      </c>
      <c r="D510" s="22">
        <v>550</v>
      </c>
      <c r="E510" s="97">
        <v>2</v>
      </c>
      <c r="F510" s="22">
        <v>550</v>
      </c>
      <c r="G510" s="21" t="str">
        <f t="shared" si="14"/>
        <v>125502550</v>
      </c>
      <c r="H510" s="2" t="str">
        <f t="shared" si="15"/>
        <v>MB125502550</v>
      </c>
      <c r="I510" s="99">
        <v>2.7342833096089425E-2</v>
      </c>
    </row>
    <row r="511" spans="1:9" x14ac:dyDescent="0.2">
      <c r="B511" s="18" t="s">
        <v>74</v>
      </c>
      <c r="C511" s="98" t="s">
        <v>28</v>
      </c>
      <c r="D511" s="22">
        <v>550</v>
      </c>
      <c r="E511" s="98">
        <v>2</v>
      </c>
      <c r="F511" s="22">
        <v>650</v>
      </c>
      <c r="G511" s="21" t="str">
        <f t="shared" si="14"/>
        <v>125502650</v>
      </c>
      <c r="H511" s="2" t="str">
        <f t="shared" si="15"/>
        <v>MB125502650</v>
      </c>
      <c r="I511" s="99">
        <v>-4.4151977826289421E-2</v>
      </c>
    </row>
    <row r="512" spans="1:9" x14ac:dyDescent="0.2">
      <c r="B512" s="18" t="s">
        <v>74</v>
      </c>
      <c r="C512" s="97" t="s">
        <v>28</v>
      </c>
      <c r="D512" s="22">
        <v>650</v>
      </c>
      <c r="E512" s="97">
        <v>1</v>
      </c>
      <c r="F512" s="22">
        <v>650</v>
      </c>
      <c r="G512" s="21" t="str">
        <f t="shared" si="14"/>
        <v>126501650</v>
      </c>
      <c r="H512" s="2" t="str">
        <f t="shared" si="15"/>
        <v>MB126501650</v>
      </c>
      <c r="I512" s="99">
        <v>-2.4704704142650691E-3</v>
      </c>
    </row>
    <row r="513" spans="1:9" x14ac:dyDescent="0.2">
      <c r="B513" s="18" t="s">
        <v>74</v>
      </c>
      <c r="C513" s="98" t="s">
        <v>28</v>
      </c>
      <c r="D513" s="22">
        <v>650</v>
      </c>
      <c r="E513" s="98">
        <v>2</v>
      </c>
      <c r="F513" s="22">
        <v>650</v>
      </c>
      <c r="G513" s="21" t="str">
        <f t="shared" ref="G513:G576" si="16">C513&amp;D513&amp;E513&amp;F513</f>
        <v>126502650</v>
      </c>
      <c r="H513" s="2" t="str">
        <f t="shared" ref="H513:H576" si="17">B513&amp;G513</f>
        <v>MB126502650</v>
      </c>
      <c r="I513" s="99">
        <v>2.7517239804818926E-2</v>
      </c>
    </row>
    <row r="514" spans="1:9" x14ac:dyDescent="0.2">
      <c r="A514" s="1" t="s">
        <v>48</v>
      </c>
      <c r="B514" s="18" t="s">
        <v>74</v>
      </c>
      <c r="C514" s="98">
        <v>1</v>
      </c>
      <c r="D514" s="19" t="s">
        <v>26</v>
      </c>
      <c r="E514" s="97">
        <v>1</v>
      </c>
      <c r="F514" s="22">
        <v>450</v>
      </c>
      <c r="G514" s="21" t="str">
        <f t="shared" si="16"/>
        <v>13501450</v>
      </c>
      <c r="H514" s="2" t="str">
        <f t="shared" si="17"/>
        <v>MB13501450</v>
      </c>
      <c r="I514" s="120">
        <v>-1.2174849053651023E-2</v>
      </c>
    </row>
    <row r="515" spans="1:9" x14ac:dyDescent="0.2">
      <c r="B515" s="18" t="s">
        <v>74</v>
      </c>
      <c r="C515" s="97">
        <v>1</v>
      </c>
      <c r="D515" s="19" t="s">
        <v>26</v>
      </c>
      <c r="E515" s="97">
        <v>2</v>
      </c>
      <c r="F515" s="20" t="s">
        <v>26</v>
      </c>
      <c r="G515" s="101" t="str">
        <f t="shared" si="16"/>
        <v>13502350</v>
      </c>
      <c r="H515" s="2" t="str">
        <f t="shared" si="17"/>
        <v>MB13502350</v>
      </c>
      <c r="I515" s="99">
        <v>6.1903725137746141E-2</v>
      </c>
    </row>
    <row r="516" spans="1:9" x14ac:dyDescent="0.2">
      <c r="B516" s="18" t="s">
        <v>74</v>
      </c>
      <c r="C516" s="98">
        <v>1</v>
      </c>
      <c r="D516" s="22" t="s">
        <v>26</v>
      </c>
      <c r="E516" s="98">
        <v>2</v>
      </c>
      <c r="F516" s="22">
        <v>450</v>
      </c>
      <c r="G516" s="22" t="str">
        <f t="shared" si="16"/>
        <v>13502450</v>
      </c>
      <c r="H516" s="2" t="str">
        <f t="shared" si="17"/>
        <v>MB13502450</v>
      </c>
      <c r="I516" s="120">
        <v>2.8863661556737672E-2</v>
      </c>
    </row>
    <row r="517" spans="1:9" x14ac:dyDescent="0.2">
      <c r="B517" s="18" t="s">
        <v>74</v>
      </c>
      <c r="C517" s="97">
        <v>1</v>
      </c>
      <c r="D517" s="19" t="s">
        <v>26</v>
      </c>
      <c r="E517" s="97">
        <v>3</v>
      </c>
      <c r="F517" s="20" t="s">
        <v>26</v>
      </c>
      <c r="G517" s="19" t="str">
        <f t="shared" si="16"/>
        <v>13503350</v>
      </c>
      <c r="H517" s="2" t="str">
        <f t="shared" si="17"/>
        <v>MB13503350</v>
      </c>
      <c r="I517" s="99">
        <v>2.9199226607638715E-2</v>
      </c>
    </row>
    <row r="518" spans="1:9" x14ac:dyDescent="0.2">
      <c r="B518" s="18" t="s">
        <v>74</v>
      </c>
      <c r="C518" s="98">
        <v>1</v>
      </c>
      <c r="D518" s="22">
        <v>350</v>
      </c>
      <c r="E518" s="98">
        <v>3</v>
      </c>
      <c r="F518" s="22">
        <v>450</v>
      </c>
      <c r="G518" s="21" t="str">
        <f t="shared" si="16"/>
        <v>13503450</v>
      </c>
      <c r="H518" s="2" t="str">
        <f t="shared" si="17"/>
        <v>MB13503450</v>
      </c>
      <c r="I518" s="99">
        <v>1.6098003256903297E-2</v>
      </c>
    </row>
    <row r="519" spans="1:9" x14ac:dyDescent="0.2">
      <c r="B519" s="18" t="s">
        <v>74</v>
      </c>
      <c r="C519" s="98">
        <v>1</v>
      </c>
      <c r="D519" s="22">
        <v>350</v>
      </c>
      <c r="E519" s="98">
        <v>3</v>
      </c>
      <c r="F519" s="22">
        <v>550</v>
      </c>
      <c r="G519" s="21" t="str">
        <f t="shared" si="16"/>
        <v>13503550</v>
      </c>
      <c r="H519" s="2" t="str">
        <f t="shared" si="17"/>
        <v>MB13503550</v>
      </c>
      <c r="I519" s="99">
        <v>-2.3521886350987904E-2</v>
      </c>
    </row>
    <row r="520" spans="1:9" x14ac:dyDescent="0.2">
      <c r="B520" s="18" t="s">
        <v>74</v>
      </c>
      <c r="C520" s="98">
        <v>1</v>
      </c>
      <c r="D520" s="22">
        <v>450</v>
      </c>
      <c r="E520" s="97">
        <v>1</v>
      </c>
      <c r="F520" s="22">
        <v>550</v>
      </c>
      <c r="G520" s="21" t="str">
        <f t="shared" si="16"/>
        <v>14501550</v>
      </c>
      <c r="H520" s="2" t="str">
        <f t="shared" si="17"/>
        <v>MB14501550</v>
      </c>
      <c r="I520" s="99">
        <v>-5.1260463222348687E-2</v>
      </c>
    </row>
    <row r="521" spans="1:9" x14ac:dyDescent="0.2">
      <c r="B521" s="18" t="s">
        <v>74</v>
      </c>
      <c r="C521" s="97">
        <v>1</v>
      </c>
      <c r="D521" s="19" t="s">
        <v>39</v>
      </c>
      <c r="E521" s="97">
        <v>2</v>
      </c>
      <c r="F521" s="20" t="s">
        <v>39</v>
      </c>
      <c r="G521" s="19" t="str">
        <f t="shared" si="16"/>
        <v>14502450</v>
      </c>
      <c r="H521" s="2" t="str">
        <f t="shared" si="17"/>
        <v>MB14502450</v>
      </c>
      <c r="I521" s="99">
        <v>2.4665336073372644E-2</v>
      </c>
    </row>
    <row r="522" spans="1:9" x14ac:dyDescent="0.2">
      <c r="B522" s="18" t="s">
        <v>74</v>
      </c>
      <c r="C522" s="98">
        <v>1</v>
      </c>
      <c r="D522" s="22">
        <v>450</v>
      </c>
      <c r="E522" s="98">
        <v>2</v>
      </c>
      <c r="F522" s="22">
        <v>550</v>
      </c>
      <c r="G522" s="22" t="str">
        <f t="shared" si="16"/>
        <v>14502550</v>
      </c>
      <c r="H522" s="2" t="str">
        <f t="shared" si="17"/>
        <v>MB14502550</v>
      </c>
      <c r="I522" s="99">
        <v>-2.075967844896779E-2</v>
      </c>
    </row>
    <row r="523" spans="1:9" x14ac:dyDescent="0.2">
      <c r="B523" s="18" t="s">
        <v>74</v>
      </c>
      <c r="C523" s="98">
        <v>1</v>
      </c>
      <c r="D523" s="19" t="s">
        <v>39</v>
      </c>
      <c r="E523" s="97">
        <v>3</v>
      </c>
      <c r="F523" s="22" t="s">
        <v>39</v>
      </c>
      <c r="G523" s="21" t="str">
        <f t="shared" si="16"/>
        <v>14503450</v>
      </c>
      <c r="H523" s="2" t="str">
        <f t="shared" si="17"/>
        <v>MB14503450</v>
      </c>
      <c r="I523" s="99">
        <v>3.9808856497992332E-2</v>
      </c>
    </row>
    <row r="524" spans="1:9" x14ac:dyDescent="0.2">
      <c r="B524" s="18" t="s">
        <v>74</v>
      </c>
      <c r="C524" s="98">
        <v>1</v>
      </c>
      <c r="D524" s="22">
        <v>450</v>
      </c>
      <c r="E524" s="98">
        <v>3</v>
      </c>
      <c r="F524" s="22">
        <v>550</v>
      </c>
      <c r="G524" s="21" t="str">
        <f t="shared" si="16"/>
        <v>14503550</v>
      </c>
      <c r="H524" s="2" t="str">
        <f t="shared" si="17"/>
        <v>MB14503550</v>
      </c>
      <c r="I524" s="99">
        <v>2.6248336982847122E-3</v>
      </c>
    </row>
    <row r="525" spans="1:9" x14ac:dyDescent="0.2">
      <c r="B525" s="18" t="s">
        <v>74</v>
      </c>
      <c r="C525" s="98">
        <v>1</v>
      </c>
      <c r="D525" s="22">
        <v>450</v>
      </c>
      <c r="E525" s="98">
        <v>3</v>
      </c>
      <c r="F525" s="22">
        <v>650</v>
      </c>
      <c r="G525" s="21" t="str">
        <f t="shared" si="16"/>
        <v>14503650</v>
      </c>
      <c r="H525" s="2" t="str">
        <f t="shared" si="17"/>
        <v>MB14503650</v>
      </c>
      <c r="I525" s="99">
        <v>-6.5314423505591773E-2</v>
      </c>
    </row>
    <row r="526" spans="1:9" x14ac:dyDescent="0.2">
      <c r="B526" s="18" t="s">
        <v>74</v>
      </c>
      <c r="C526" s="98">
        <v>1</v>
      </c>
      <c r="D526" s="22">
        <v>550</v>
      </c>
      <c r="E526" s="97">
        <v>1</v>
      </c>
      <c r="F526" s="22">
        <v>650</v>
      </c>
      <c r="G526" s="21" t="str">
        <f t="shared" si="16"/>
        <v>15501650</v>
      </c>
      <c r="H526" s="2" t="str">
        <f t="shared" si="17"/>
        <v>MB15501650</v>
      </c>
      <c r="I526" s="99">
        <v>-6.4074247286477565E-2</v>
      </c>
    </row>
    <row r="527" spans="1:9" x14ac:dyDescent="0.2">
      <c r="B527" s="18" t="s">
        <v>74</v>
      </c>
      <c r="C527" s="98">
        <v>1</v>
      </c>
      <c r="D527" s="22">
        <v>550</v>
      </c>
      <c r="E527" s="98">
        <v>2</v>
      </c>
      <c r="F527" s="22">
        <v>550</v>
      </c>
      <c r="G527" s="19" t="str">
        <f t="shared" si="16"/>
        <v>15502550</v>
      </c>
      <c r="H527" s="2" t="str">
        <f t="shared" si="17"/>
        <v>MB15502550</v>
      </c>
      <c r="I527" s="99">
        <v>3.2031950581117644E-2</v>
      </c>
    </row>
    <row r="528" spans="1:9" x14ac:dyDescent="0.2">
      <c r="B528" s="18" t="s">
        <v>74</v>
      </c>
      <c r="C528" s="98">
        <v>1</v>
      </c>
      <c r="D528" s="22">
        <v>550</v>
      </c>
      <c r="E528" s="98">
        <v>2</v>
      </c>
      <c r="F528" s="22">
        <v>650</v>
      </c>
      <c r="G528" s="22" t="str">
        <f t="shared" si="16"/>
        <v>15502650</v>
      </c>
      <c r="H528" s="2" t="str">
        <f t="shared" si="17"/>
        <v>MB15502650</v>
      </c>
      <c r="I528" s="99">
        <v>-3.9286895737333391E-2</v>
      </c>
    </row>
    <row r="529" spans="2:9" x14ac:dyDescent="0.2">
      <c r="B529" s="18" t="s">
        <v>74</v>
      </c>
      <c r="C529" s="98">
        <v>1</v>
      </c>
      <c r="D529" s="22">
        <v>550</v>
      </c>
      <c r="E529" s="97">
        <v>3</v>
      </c>
      <c r="F529" s="22">
        <v>550</v>
      </c>
      <c r="G529" s="21" t="str">
        <f t="shared" si="16"/>
        <v>15503550</v>
      </c>
      <c r="H529" s="2" t="str">
        <f t="shared" si="17"/>
        <v>MB15503550</v>
      </c>
      <c r="I529" s="99">
        <v>5.6491318026184678E-2</v>
      </c>
    </row>
    <row r="530" spans="2:9" x14ac:dyDescent="0.2">
      <c r="B530" s="18" t="s">
        <v>74</v>
      </c>
      <c r="C530" s="98">
        <v>1</v>
      </c>
      <c r="D530" s="22">
        <v>550</v>
      </c>
      <c r="E530" s="98">
        <v>3</v>
      </c>
      <c r="F530" s="22">
        <v>650</v>
      </c>
      <c r="G530" s="21" t="str">
        <f t="shared" si="16"/>
        <v>15503650</v>
      </c>
      <c r="H530" s="2" t="str">
        <f t="shared" si="17"/>
        <v>MB15503650</v>
      </c>
      <c r="I530" s="99">
        <v>-1.5260004953705908E-2</v>
      </c>
    </row>
    <row r="531" spans="2:9" x14ac:dyDescent="0.2">
      <c r="B531" s="18" t="s">
        <v>74</v>
      </c>
      <c r="C531" s="97">
        <v>1</v>
      </c>
      <c r="D531" s="22">
        <v>650</v>
      </c>
      <c r="E531" s="97">
        <v>2</v>
      </c>
      <c r="F531" s="22">
        <v>650</v>
      </c>
      <c r="G531" s="21" t="str">
        <f t="shared" si="16"/>
        <v>16502650</v>
      </c>
      <c r="H531" s="2" t="str">
        <f t="shared" si="17"/>
        <v>MB16502650</v>
      </c>
      <c r="I531" s="99">
        <v>2.6645365637683348E-2</v>
      </c>
    </row>
    <row r="532" spans="2:9" x14ac:dyDescent="0.2">
      <c r="B532" s="18" t="s">
        <v>74</v>
      </c>
      <c r="C532" s="98">
        <v>1</v>
      </c>
      <c r="D532" s="22">
        <v>650</v>
      </c>
      <c r="E532" s="98">
        <v>3</v>
      </c>
      <c r="F532" s="22">
        <v>650</v>
      </c>
      <c r="G532" s="21" t="str">
        <f t="shared" si="16"/>
        <v>16503650</v>
      </c>
      <c r="H532" s="2" t="str">
        <f t="shared" si="17"/>
        <v>MB16503650</v>
      </c>
      <c r="I532" s="99">
        <v>5.2139307039191785E-2</v>
      </c>
    </row>
    <row r="533" spans="2:9" x14ac:dyDescent="0.2">
      <c r="B533" s="18" t="s">
        <v>74</v>
      </c>
      <c r="C533" s="98">
        <v>2</v>
      </c>
      <c r="D533" s="19" t="s">
        <v>26</v>
      </c>
      <c r="E533" s="97">
        <v>2</v>
      </c>
      <c r="F533" s="22">
        <v>450</v>
      </c>
      <c r="G533" s="21" t="str">
        <f t="shared" si="16"/>
        <v>23502450</v>
      </c>
      <c r="H533" s="2" t="str">
        <f t="shared" si="17"/>
        <v>MB23502450</v>
      </c>
      <c r="I533" s="120">
        <v>-2.1317693735331114E-2</v>
      </c>
    </row>
    <row r="534" spans="2:9" x14ac:dyDescent="0.2">
      <c r="B534" s="18" t="s">
        <v>74</v>
      </c>
      <c r="C534" s="97">
        <v>2</v>
      </c>
      <c r="D534" s="19" t="s">
        <v>26</v>
      </c>
      <c r="E534" s="97">
        <v>3</v>
      </c>
      <c r="F534" s="20" t="s">
        <v>26</v>
      </c>
      <c r="G534" s="101" t="str">
        <f t="shared" si="16"/>
        <v>23503350</v>
      </c>
      <c r="H534" s="2" t="str">
        <f t="shared" si="17"/>
        <v>MB23503350</v>
      </c>
      <c r="I534" s="99">
        <v>-1.5790884367355956E-2</v>
      </c>
    </row>
    <row r="535" spans="2:9" x14ac:dyDescent="0.2">
      <c r="B535" s="18" t="s">
        <v>74</v>
      </c>
      <c r="C535" s="98">
        <v>2</v>
      </c>
      <c r="D535" s="22" t="s">
        <v>26</v>
      </c>
      <c r="E535" s="98">
        <v>3</v>
      </c>
      <c r="F535" s="22">
        <v>450</v>
      </c>
      <c r="G535" s="22" t="str">
        <f t="shared" si="16"/>
        <v>23503450</v>
      </c>
      <c r="H535" s="2" t="str">
        <f t="shared" si="17"/>
        <v>MB23503450</v>
      </c>
      <c r="I535" s="120">
        <v>4.5195898733899992E-4</v>
      </c>
    </row>
    <row r="536" spans="2:9" x14ac:dyDescent="0.2">
      <c r="B536" s="18" t="s">
        <v>74</v>
      </c>
      <c r="C536" s="97">
        <v>2</v>
      </c>
      <c r="D536" s="19" t="s">
        <v>26</v>
      </c>
      <c r="E536" s="97">
        <v>4</v>
      </c>
      <c r="F536" s="20" t="s">
        <v>26</v>
      </c>
      <c r="G536" s="19" t="str">
        <f t="shared" si="16"/>
        <v>23504350</v>
      </c>
      <c r="H536" s="2" t="str">
        <f t="shared" si="17"/>
        <v>MB23504350</v>
      </c>
      <c r="I536" s="99">
        <v>-2.9275725738334424E-2</v>
      </c>
    </row>
    <row r="537" spans="2:9" x14ac:dyDescent="0.2">
      <c r="B537" s="18" t="s">
        <v>74</v>
      </c>
      <c r="C537" s="98">
        <v>2</v>
      </c>
      <c r="D537" s="22">
        <v>350</v>
      </c>
      <c r="E537" s="98">
        <v>4</v>
      </c>
      <c r="F537" s="22">
        <v>450</v>
      </c>
      <c r="G537" s="21" t="str">
        <f t="shared" si="16"/>
        <v>23504450</v>
      </c>
      <c r="H537" s="2" t="str">
        <f t="shared" si="17"/>
        <v>MB23504450</v>
      </c>
      <c r="I537" s="99">
        <v>8.7963971481767411E-4</v>
      </c>
    </row>
    <row r="538" spans="2:9" x14ac:dyDescent="0.2">
      <c r="B538" s="18" t="s">
        <v>74</v>
      </c>
      <c r="C538" s="98">
        <v>2</v>
      </c>
      <c r="D538" s="22">
        <v>350</v>
      </c>
      <c r="E538" s="98">
        <v>4</v>
      </c>
      <c r="F538" s="22">
        <v>550</v>
      </c>
      <c r="G538" s="21" t="str">
        <f t="shared" si="16"/>
        <v>23504550</v>
      </c>
      <c r="H538" s="2" t="str">
        <f t="shared" si="17"/>
        <v>MB23504550</v>
      </c>
      <c r="I538" s="99">
        <v>-2.3902791983800138E-2</v>
      </c>
    </row>
    <row r="539" spans="2:9" x14ac:dyDescent="0.2">
      <c r="B539" s="18" t="s">
        <v>74</v>
      </c>
      <c r="C539" s="98">
        <v>2</v>
      </c>
      <c r="D539" s="22">
        <v>450</v>
      </c>
      <c r="E539" s="97">
        <v>2</v>
      </c>
      <c r="F539" s="22">
        <v>550</v>
      </c>
      <c r="G539" s="21" t="str">
        <f t="shared" si="16"/>
        <v>24502550</v>
      </c>
      <c r="H539" s="2" t="str">
        <f t="shared" si="17"/>
        <v>MB24502550</v>
      </c>
      <c r="I539" s="99">
        <v>-4.4038235059769504E-2</v>
      </c>
    </row>
    <row r="540" spans="2:9" x14ac:dyDescent="0.2">
      <c r="B540" s="18" t="s">
        <v>74</v>
      </c>
      <c r="C540" s="97">
        <v>2</v>
      </c>
      <c r="D540" s="19" t="s">
        <v>39</v>
      </c>
      <c r="E540" s="97">
        <v>3</v>
      </c>
      <c r="F540" s="20" t="s">
        <v>39</v>
      </c>
      <c r="G540" s="19" t="str">
        <f t="shared" si="16"/>
        <v>24503450</v>
      </c>
      <c r="H540" s="2" t="str">
        <f t="shared" si="17"/>
        <v>MB24503450</v>
      </c>
      <c r="I540" s="99">
        <v>1.9283277773617259E-2</v>
      </c>
    </row>
    <row r="541" spans="2:9" x14ac:dyDescent="0.2">
      <c r="B541" s="18" t="s">
        <v>74</v>
      </c>
      <c r="C541" s="98">
        <v>2</v>
      </c>
      <c r="D541" s="22">
        <v>450</v>
      </c>
      <c r="E541" s="98">
        <v>3</v>
      </c>
      <c r="F541" s="22">
        <v>550</v>
      </c>
      <c r="G541" s="22" t="str">
        <f t="shared" si="16"/>
        <v>24503550</v>
      </c>
      <c r="H541" s="2" t="str">
        <f t="shared" si="17"/>
        <v>MB24503550</v>
      </c>
      <c r="I541" s="99">
        <v>-1.6703649774600281E-2</v>
      </c>
    </row>
    <row r="542" spans="2:9" x14ac:dyDescent="0.2">
      <c r="B542" s="18" t="s">
        <v>74</v>
      </c>
      <c r="C542" s="98">
        <v>2</v>
      </c>
      <c r="D542" s="19" t="s">
        <v>39</v>
      </c>
      <c r="E542" s="97">
        <v>4</v>
      </c>
      <c r="F542" s="22" t="s">
        <v>39</v>
      </c>
      <c r="G542" s="21" t="str">
        <f t="shared" si="16"/>
        <v>24504450</v>
      </c>
      <c r="H542" s="2" t="str">
        <f t="shared" si="17"/>
        <v>MB24504450</v>
      </c>
      <c r="I542" s="99">
        <v>1.7903620387001072E-2</v>
      </c>
    </row>
    <row r="543" spans="2:9" x14ac:dyDescent="0.2">
      <c r="B543" s="18" t="s">
        <v>74</v>
      </c>
      <c r="C543" s="98">
        <v>2</v>
      </c>
      <c r="D543" s="22">
        <v>450</v>
      </c>
      <c r="E543" s="98">
        <v>4</v>
      </c>
      <c r="F543" s="22">
        <v>550</v>
      </c>
      <c r="G543" s="21" t="str">
        <f t="shared" si="16"/>
        <v>24504550</v>
      </c>
      <c r="H543" s="2" t="str">
        <f t="shared" si="17"/>
        <v>MB24504550</v>
      </c>
      <c r="I543" s="99">
        <v>-8.9063500246923891E-3</v>
      </c>
    </row>
    <row r="544" spans="2:9" x14ac:dyDescent="0.2">
      <c r="B544" s="18" t="s">
        <v>74</v>
      </c>
      <c r="C544" s="98">
        <v>2</v>
      </c>
      <c r="D544" s="22">
        <v>450</v>
      </c>
      <c r="E544" s="98">
        <v>4</v>
      </c>
      <c r="F544" s="22">
        <v>650</v>
      </c>
      <c r="G544" s="21" t="str">
        <f t="shared" si="16"/>
        <v>24504650</v>
      </c>
      <c r="H544" s="2" t="str">
        <f t="shared" si="17"/>
        <v>MB24504650</v>
      </c>
      <c r="I544" s="99">
        <v>-6.3559610019725196E-2</v>
      </c>
    </row>
    <row r="545" spans="2:9" x14ac:dyDescent="0.2">
      <c r="B545" s="18" t="s">
        <v>74</v>
      </c>
      <c r="C545" s="98">
        <v>2</v>
      </c>
      <c r="D545" s="22">
        <v>550</v>
      </c>
      <c r="E545" s="97">
        <v>2</v>
      </c>
      <c r="F545" s="22">
        <v>650</v>
      </c>
      <c r="G545" s="21" t="str">
        <f t="shared" si="16"/>
        <v>25502650</v>
      </c>
      <c r="H545" s="2" t="str">
        <f t="shared" si="17"/>
        <v>MB25502650</v>
      </c>
      <c r="I545" s="99">
        <v>-6.8867943704299217E-2</v>
      </c>
    </row>
    <row r="546" spans="2:9" x14ac:dyDescent="0.2">
      <c r="B546" s="18" t="s">
        <v>74</v>
      </c>
      <c r="C546" s="98">
        <v>2</v>
      </c>
      <c r="D546" s="22">
        <v>550</v>
      </c>
      <c r="E546" s="98">
        <v>3</v>
      </c>
      <c r="F546" s="22">
        <v>550</v>
      </c>
      <c r="G546" s="21" t="str">
        <f t="shared" si="16"/>
        <v>25503550</v>
      </c>
      <c r="H546" s="2" t="str">
        <f t="shared" si="17"/>
        <v>MB25503550</v>
      </c>
      <c r="I546" s="99">
        <v>2.7619735058044916E-2</v>
      </c>
    </row>
    <row r="547" spans="2:9" x14ac:dyDescent="0.2">
      <c r="B547" s="18" t="s">
        <v>74</v>
      </c>
      <c r="C547" s="98">
        <v>2</v>
      </c>
      <c r="D547" s="22">
        <v>550</v>
      </c>
      <c r="E547" s="98">
        <v>3</v>
      </c>
      <c r="F547" s="22">
        <v>650</v>
      </c>
      <c r="G547" s="22" t="str">
        <f t="shared" si="16"/>
        <v>25503650</v>
      </c>
      <c r="H547" s="2" t="str">
        <f t="shared" si="17"/>
        <v>MB25503650</v>
      </c>
      <c r="I547" s="99">
        <v>-4.2176821055183632E-2</v>
      </c>
    </row>
    <row r="548" spans="2:9" x14ac:dyDescent="0.2">
      <c r="B548" s="18" t="s">
        <v>74</v>
      </c>
      <c r="C548" s="98">
        <v>2</v>
      </c>
      <c r="D548" s="22">
        <v>550</v>
      </c>
      <c r="E548" s="97">
        <v>4</v>
      </c>
      <c r="F548" s="22">
        <v>550</v>
      </c>
      <c r="G548" s="21" t="str">
        <f t="shared" si="16"/>
        <v>25504550</v>
      </c>
      <c r="H548" s="2" t="str">
        <f t="shared" si="17"/>
        <v>MB25504550</v>
      </c>
      <c r="I548" s="99">
        <v>3.5264583783084856E-2</v>
      </c>
    </row>
    <row r="549" spans="2:9" x14ac:dyDescent="0.2">
      <c r="B549" s="18" t="s">
        <v>74</v>
      </c>
      <c r="C549" s="98">
        <v>2</v>
      </c>
      <c r="D549" s="22">
        <v>550</v>
      </c>
      <c r="E549" s="98">
        <v>4</v>
      </c>
      <c r="F549" s="22">
        <v>650</v>
      </c>
      <c r="G549" s="21" t="str">
        <f t="shared" si="16"/>
        <v>25504650</v>
      </c>
      <c r="H549" s="2" t="str">
        <f t="shared" si="17"/>
        <v>MB25504650</v>
      </c>
      <c r="I549" s="99">
        <v>-2.1968947690275232E-2</v>
      </c>
    </row>
    <row r="550" spans="2:9" x14ac:dyDescent="0.2">
      <c r="B550" s="18" t="s">
        <v>74</v>
      </c>
      <c r="C550" s="97">
        <v>2</v>
      </c>
      <c r="D550" s="22">
        <v>650</v>
      </c>
      <c r="E550" s="97">
        <v>3</v>
      </c>
      <c r="F550" s="22">
        <v>650</v>
      </c>
      <c r="G550" s="21" t="str">
        <f t="shared" si="16"/>
        <v>26503650</v>
      </c>
      <c r="H550" s="2" t="str">
        <f t="shared" si="17"/>
        <v>MB26503650</v>
      </c>
      <c r="I550" s="99">
        <v>2.8156354824107277E-2</v>
      </c>
    </row>
    <row r="551" spans="2:9" x14ac:dyDescent="0.2">
      <c r="B551" s="18" t="s">
        <v>74</v>
      </c>
      <c r="C551" s="98">
        <v>2</v>
      </c>
      <c r="D551" s="22">
        <v>650</v>
      </c>
      <c r="E551" s="98">
        <v>4</v>
      </c>
      <c r="F551" s="22">
        <v>650</v>
      </c>
      <c r="G551" s="21" t="str">
        <f t="shared" si="16"/>
        <v>26504650</v>
      </c>
      <c r="H551" s="2" t="str">
        <f t="shared" si="17"/>
        <v>MB26504650</v>
      </c>
      <c r="I551" s="99">
        <v>4.9553631177157241E-2</v>
      </c>
    </row>
    <row r="552" spans="2:9" ht="13.5" thickBot="1" x14ac:dyDescent="0.25">
      <c r="B552" s="23" t="s">
        <v>74</v>
      </c>
      <c r="C552" s="102">
        <v>3</v>
      </c>
      <c r="D552" s="103" t="s">
        <v>26</v>
      </c>
      <c r="E552" s="104">
        <v>3</v>
      </c>
      <c r="F552" s="24">
        <v>450</v>
      </c>
      <c r="G552" s="25" t="str">
        <f t="shared" si="16"/>
        <v>33503450</v>
      </c>
      <c r="H552" s="2" t="str">
        <f t="shared" si="17"/>
        <v>MB33503450</v>
      </c>
      <c r="I552" s="120">
        <v>-1.3353890034370782E-2</v>
      </c>
    </row>
    <row r="553" spans="2:9" x14ac:dyDescent="0.2">
      <c r="B553" s="26" t="s">
        <v>74</v>
      </c>
      <c r="C553" s="94">
        <v>3</v>
      </c>
      <c r="D553" s="93" t="s">
        <v>26</v>
      </c>
      <c r="E553" s="94">
        <v>4</v>
      </c>
      <c r="F553" s="106" t="s">
        <v>26</v>
      </c>
      <c r="G553" s="93" t="str">
        <f t="shared" si="16"/>
        <v>33504350</v>
      </c>
      <c r="H553" s="2" t="str">
        <f t="shared" si="17"/>
        <v>MB33504350</v>
      </c>
      <c r="I553" s="99">
        <v>-1.3827407053844023E-2</v>
      </c>
    </row>
    <row r="554" spans="2:9" x14ac:dyDescent="0.2">
      <c r="B554" s="18" t="s">
        <v>74</v>
      </c>
      <c r="C554" s="98">
        <v>3</v>
      </c>
      <c r="D554" s="22" t="s">
        <v>26</v>
      </c>
      <c r="E554" s="98">
        <v>4</v>
      </c>
      <c r="F554" s="22">
        <v>450</v>
      </c>
      <c r="G554" s="22" t="str">
        <f t="shared" si="16"/>
        <v>33504450</v>
      </c>
      <c r="H554" s="2" t="str">
        <f t="shared" si="17"/>
        <v>MB33504450</v>
      </c>
      <c r="I554" s="120">
        <v>-2.5506175757355958E-2</v>
      </c>
    </row>
    <row r="555" spans="2:9" x14ac:dyDescent="0.2">
      <c r="B555" s="18" t="s">
        <v>74</v>
      </c>
      <c r="C555" s="97">
        <v>3</v>
      </c>
      <c r="D555" s="19" t="s">
        <v>26</v>
      </c>
      <c r="E555" s="97">
        <v>5</v>
      </c>
      <c r="F555" s="20" t="s">
        <v>26</v>
      </c>
      <c r="G555" s="19" t="str">
        <f t="shared" si="16"/>
        <v>33505350</v>
      </c>
      <c r="H555" s="2" t="str">
        <f t="shared" si="17"/>
        <v>MB33505350</v>
      </c>
      <c r="I555" s="99">
        <v>-8.8111186067165968E-3</v>
      </c>
    </row>
    <row r="556" spans="2:9" x14ac:dyDescent="0.2">
      <c r="B556" s="18" t="s">
        <v>74</v>
      </c>
      <c r="C556" s="98">
        <v>3</v>
      </c>
      <c r="D556" s="22">
        <v>350</v>
      </c>
      <c r="E556" s="98">
        <v>5</v>
      </c>
      <c r="F556" s="22">
        <v>450</v>
      </c>
      <c r="G556" s="21" t="str">
        <f t="shared" si="16"/>
        <v>33505450</v>
      </c>
      <c r="H556" s="2" t="str">
        <f t="shared" si="17"/>
        <v>MB33505450</v>
      </c>
      <c r="I556" s="99">
        <v>-2.6920332511631111E-2</v>
      </c>
    </row>
    <row r="557" spans="2:9" x14ac:dyDescent="0.2">
      <c r="B557" s="18" t="s">
        <v>74</v>
      </c>
      <c r="C557" s="98">
        <v>3</v>
      </c>
      <c r="D557" s="22">
        <v>350</v>
      </c>
      <c r="E557" s="98">
        <v>5</v>
      </c>
      <c r="F557" s="22">
        <v>550</v>
      </c>
      <c r="G557" s="21" t="str">
        <f t="shared" si="16"/>
        <v>33505550</v>
      </c>
      <c r="H557" s="2" t="str">
        <f t="shared" si="17"/>
        <v>MB33505550</v>
      </c>
      <c r="I557" s="99">
        <v>-5.3757280599814355E-2</v>
      </c>
    </row>
    <row r="558" spans="2:9" x14ac:dyDescent="0.2">
      <c r="B558" s="18" t="s">
        <v>74</v>
      </c>
      <c r="C558" s="98">
        <v>3</v>
      </c>
      <c r="D558" s="22">
        <v>450</v>
      </c>
      <c r="E558" s="97">
        <v>3</v>
      </c>
      <c r="F558" s="22">
        <v>550</v>
      </c>
      <c r="G558" s="21" t="str">
        <f t="shared" si="16"/>
        <v>34503550</v>
      </c>
      <c r="H558" s="2" t="str">
        <f t="shared" si="17"/>
        <v>MB34503550</v>
      </c>
      <c r="I558" s="99">
        <v>-3.6280611187359792E-2</v>
      </c>
    </row>
    <row r="559" spans="2:9" x14ac:dyDescent="0.2">
      <c r="B559" s="18" t="s">
        <v>74</v>
      </c>
      <c r="C559" s="97">
        <v>3</v>
      </c>
      <c r="D559" s="19" t="s">
        <v>39</v>
      </c>
      <c r="E559" s="97">
        <v>4</v>
      </c>
      <c r="F559" s="20" t="s">
        <v>39</v>
      </c>
      <c r="G559" s="21" t="str">
        <f t="shared" si="16"/>
        <v>34504450</v>
      </c>
      <c r="H559" s="2" t="str">
        <f t="shared" si="17"/>
        <v>MB34504450</v>
      </c>
      <c r="I559" s="99">
        <v>-3.6314810653713782E-3</v>
      </c>
    </row>
    <row r="560" spans="2:9" x14ac:dyDescent="0.2">
      <c r="B560" s="18" t="s">
        <v>74</v>
      </c>
      <c r="C560" s="98">
        <v>3</v>
      </c>
      <c r="D560" s="22">
        <v>450</v>
      </c>
      <c r="E560" s="98">
        <v>4</v>
      </c>
      <c r="F560" s="22">
        <v>550</v>
      </c>
      <c r="G560" s="22" t="str">
        <f t="shared" si="16"/>
        <v>34504550</v>
      </c>
      <c r="H560" s="2" t="str">
        <f t="shared" si="17"/>
        <v>MB34504550</v>
      </c>
      <c r="I560" s="99">
        <v>-2.9845329404996446E-2</v>
      </c>
    </row>
    <row r="561" spans="2:9" x14ac:dyDescent="0.2">
      <c r="B561" s="18" t="s">
        <v>74</v>
      </c>
      <c r="C561" s="98">
        <v>3</v>
      </c>
      <c r="D561" s="19" t="s">
        <v>39</v>
      </c>
      <c r="E561" s="97">
        <v>5</v>
      </c>
      <c r="F561" s="22" t="s">
        <v>39</v>
      </c>
      <c r="G561" s="21" t="str">
        <f t="shared" si="16"/>
        <v>34505450</v>
      </c>
      <c r="H561" s="2" t="str">
        <f t="shared" si="17"/>
        <v>MB34505450</v>
      </c>
      <c r="I561" s="99">
        <v>-1.0468938080056566E-2</v>
      </c>
    </row>
    <row r="562" spans="2:9" x14ac:dyDescent="0.2">
      <c r="B562" s="18" t="s">
        <v>74</v>
      </c>
      <c r="C562" s="98">
        <v>3</v>
      </c>
      <c r="D562" s="22">
        <v>450</v>
      </c>
      <c r="E562" s="98">
        <v>5</v>
      </c>
      <c r="F562" s="22">
        <v>550</v>
      </c>
      <c r="G562" s="21" t="str">
        <f t="shared" si="16"/>
        <v>34505550</v>
      </c>
      <c r="H562" s="2" t="str">
        <f t="shared" si="17"/>
        <v>MB34505550</v>
      </c>
      <c r="I562" s="99">
        <v>-3.6776724199178469E-2</v>
      </c>
    </row>
    <row r="563" spans="2:9" x14ac:dyDescent="0.2">
      <c r="B563" s="18" t="s">
        <v>74</v>
      </c>
      <c r="C563" s="98">
        <v>3</v>
      </c>
      <c r="D563" s="22">
        <v>450</v>
      </c>
      <c r="E563" s="98">
        <v>5</v>
      </c>
      <c r="F563" s="22">
        <v>650</v>
      </c>
      <c r="G563" s="21" t="str">
        <f t="shared" si="16"/>
        <v>34505650</v>
      </c>
      <c r="H563" s="2" t="str">
        <f t="shared" si="17"/>
        <v>MB34505650</v>
      </c>
      <c r="I563" s="99">
        <v>-8.7284035048792091E-2</v>
      </c>
    </row>
    <row r="564" spans="2:9" x14ac:dyDescent="0.2">
      <c r="B564" s="18" t="s">
        <v>74</v>
      </c>
      <c r="C564" s="98">
        <v>3</v>
      </c>
      <c r="D564" s="22">
        <v>550</v>
      </c>
      <c r="E564" s="97">
        <v>3</v>
      </c>
      <c r="F564" s="22">
        <v>650</v>
      </c>
      <c r="G564" s="21" t="str">
        <f t="shared" si="16"/>
        <v>35503650</v>
      </c>
      <c r="H564" s="2" t="str">
        <f t="shared" si="17"/>
        <v>MB35503650</v>
      </c>
      <c r="I564" s="99">
        <v>-6.7768767287128912E-2</v>
      </c>
    </row>
    <row r="565" spans="2:9" x14ac:dyDescent="0.2">
      <c r="B565" s="18" t="s">
        <v>74</v>
      </c>
      <c r="C565" s="98">
        <v>3</v>
      </c>
      <c r="D565" s="22">
        <v>550</v>
      </c>
      <c r="E565" s="98">
        <v>4</v>
      </c>
      <c r="F565" s="22">
        <v>550</v>
      </c>
      <c r="G565" s="19" t="str">
        <f t="shared" si="16"/>
        <v>35504550</v>
      </c>
      <c r="H565" s="2" t="str">
        <f t="shared" si="17"/>
        <v>MB35504550</v>
      </c>
      <c r="I565" s="99">
        <v>6.2272758162927547E-3</v>
      </c>
    </row>
    <row r="566" spans="2:9" x14ac:dyDescent="0.2">
      <c r="B566" s="18" t="s">
        <v>74</v>
      </c>
      <c r="C566" s="98">
        <v>3</v>
      </c>
      <c r="D566" s="22">
        <v>550</v>
      </c>
      <c r="E566" s="98">
        <v>4</v>
      </c>
      <c r="F566" s="22">
        <v>650</v>
      </c>
      <c r="G566" s="22" t="str">
        <f t="shared" si="16"/>
        <v>35504650</v>
      </c>
      <c r="H566" s="2" t="str">
        <f t="shared" si="17"/>
        <v>MB35504650</v>
      </c>
      <c r="I566" s="99">
        <v>-4.9199410038559356E-2</v>
      </c>
    </row>
    <row r="567" spans="2:9" x14ac:dyDescent="0.2">
      <c r="B567" s="18" t="s">
        <v>74</v>
      </c>
      <c r="C567" s="98">
        <v>3</v>
      </c>
      <c r="D567" s="22">
        <v>550</v>
      </c>
      <c r="E567" s="97">
        <v>5</v>
      </c>
      <c r="F567" s="22">
        <v>550</v>
      </c>
      <c r="G567" s="21" t="str">
        <f t="shared" si="16"/>
        <v>35505550</v>
      </c>
      <c r="H567" s="2" t="str">
        <f t="shared" si="17"/>
        <v>MB35505550</v>
      </c>
      <c r="I567" s="99">
        <v>-8.7868146980841773E-4</v>
      </c>
    </row>
    <row r="568" spans="2:9" x14ac:dyDescent="0.2">
      <c r="B568" s="18" t="s">
        <v>74</v>
      </c>
      <c r="C568" s="98">
        <v>3</v>
      </c>
      <c r="D568" s="22">
        <v>550</v>
      </c>
      <c r="E568" s="98">
        <v>5</v>
      </c>
      <c r="F568" s="22">
        <v>650</v>
      </c>
      <c r="G568" s="21" t="str">
        <f t="shared" si="16"/>
        <v>35505650</v>
      </c>
      <c r="H568" s="2" t="str">
        <f t="shared" si="17"/>
        <v>MB35505650</v>
      </c>
      <c r="I568" s="99">
        <v>-5.3379480922940911E-2</v>
      </c>
    </row>
    <row r="569" spans="2:9" x14ac:dyDescent="0.2">
      <c r="B569" s="18" t="s">
        <v>74</v>
      </c>
      <c r="C569" s="97">
        <v>3</v>
      </c>
      <c r="D569" s="22">
        <v>650</v>
      </c>
      <c r="E569" s="97">
        <v>4</v>
      </c>
      <c r="F569" s="22">
        <v>650</v>
      </c>
      <c r="G569" s="21" t="str">
        <f t="shared" si="16"/>
        <v>36504650</v>
      </c>
      <c r="H569" s="2" t="str">
        <f t="shared" si="17"/>
        <v>MB36504650</v>
      </c>
      <c r="I569" s="99">
        <v>1.9650216927593955E-2</v>
      </c>
    </row>
    <row r="570" spans="2:9" x14ac:dyDescent="0.2">
      <c r="B570" s="18" t="s">
        <v>74</v>
      </c>
      <c r="C570" s="98">
        <v>3</v>
      </c>
      <c r="D570" s="22">
        <v>650</v>
      </c>
      <c r="E570" s="98">
        <v>5</v>
      </c>
      <c r="F570" s="22">
        <v>650</v>
      </c>
      <c r="G570" s="21" t="str">
        <f t="shared" si="16"/>
        <v>36505650</v>
      </c>
      <c r="H570" s="2" t="str">
        <f t="shared" si="17"/>
        <v>MB36505650</v>
      </c>
      <c r="I570" s="99">
        <v>1.5149994167731684E-2</v>
      </c>
    </row>
    <row r="571" spans="2:9" x14ac:dyDescent="0.2">
      <c r="B571" s="18" t="s">
        <v>74</v>
      </c>
      <c r="C571" s="98">
        <v>4</v>
      </c>
      <c r="D571" s="19" t="s">
        <v>26</v>
      </c>
      <c r="E571" s="97">
        <v>4</v>
      </c>
      <c r="F571" s="22">
        <v>450</v>
      </c>
      <c r="G571" s="21" t="str">
        <f t="shared" si="16"/>
        <v>43504450</v>
      </c>
      <c r="H571" s="2" t="str">
        <f t="shared" si="17"/>
        <v>MB43504450</v>
      </c>
      <c r="I571" s="120">
        <v>-1.1661941357355174E-2</v>
      </c>
    </row>
    <row r="572" spans="2:9" x14ac:dyDescent="0.2">
      <c r="B572" s="18" t="s">
        <v>74</v>
      </c>
      <c r="C572" s="97">
        <v>4</v>
      </c>
      <c r="D572" s="19" t="s">
        <v>26</v>
      </c>
      <c r="E572" s="97">
        <v>5</v>
      </c>
      <c r="F572" s="20" t="s">
        <v>26</v>
      </c>
      <c r="G572" s="101" t="str">
        <f t="shared" si="16"/>
        <v>43505350</v>
      </c>
      <c r="H572" s="2" t="str">
        <f t="shared" si="17"/>
        <v>MB43505350</v>
      </c>
      <c r="I572" s="99">
        <v>5.3045251135717857E-3</v>
      </c>
    </row>
    <row r="573" spans="2:9" x14ac:dyDescent="0.2">
      <c r="B573" s="18" t="s">
        <v>74</v>
      </c>
      <c r="C573" s="98">
        <v>4</v>
      </c>
      <c r="D573" s="22" t="s">
        <v>26</v>
      </c>
      <c r="E573" s="98">
        <v>5</v>
      </c>
      <c r="F573" s="22">
        <v>450</v>
      </c>
      <c r="G573" s="22" t="str">
        <f t="shared" si="16"/>
        <v>43505450</v>
      </c>
      <c r="H573" s="2" t="str">
        <f t="shared" si="17"/>
        <v>MB43505450</v>
      </c>
      <c r="I573" s="120">
        <v>-1.3097349276825524E-2</v>
      </c>
    </row>
    <row r="574" spans="2:9" x14ac:dyDescent="0.2">
      <c r="B574" s="18" t="s">
        <v>74</v>
      </c>
      <c r="C574" s="97">
        <v>4</v>
      </c>
      <c r="D574" s="19" t="s">
        <v>26</v>
      </c>
      <c r="E574" s="97">
        <v>6</v>
      </c>
      <c r="F574" s="20" t="s">
        <v>26</v>
      </c>
      <c r="G574" s="19" t="str">
        <f t="shared" si="16"/>
        <v>43506350</v>
      </c>
      <c r="H574" s="2" t="str">
        <f t="shared" si="17"/>
        <v>MB43506350</v>
      </c>
      <c r="I574" s="99">
        <v>-4.1322075122939101E-3</v>
      </c>
    </row>
    <row r="575" spans="2:9" x14ac:dyDescent="0.2">
      <c r="B575" s="18" t="s">
        <v>74</v>
      </c>
      <c r="C575" s="98">
        <v>4</v>
      </c>
      <c r="D575" s="22">
        <v>350</v>
      </c>
      <c r="E575" s="98">
        <v>6</v>
      </c>
      <c r="F575" s="22">
        <v>450</v>
      </c>
      <c r="G575" s="21" t="str">
        <f t="shared" si="16"/>
        <v>43506450</v>
      </c>
      <c r="H575" s="2" t="str">
        <f t="shared" si="17"/>
        <v>MB43506450</v>
      </c>
      <c r="I575" s="99">
        <v>-3.0988064513156301E-2</v>
      </c>
    </row>
    <row r="576" spans="2:9" x14ac:dyDescent="0.2">
      <c r="B576" s="18" t="s">
        <v>74</v>
      </c>
      <c r="C576" s="98">
        <v>4</v>
      </c>
      <c r="D576" s="22">
        <v>350</v>
      </c>
      <c r="E576" s="98">
        <v>6</v>
      </c>
      <c r="F576" s="22">
        <v>550</v>
      </c>
      <c r="G576" s="21" t="str">
        <f t="shared" si="16"/>
        <v>43506550</v>
      </c>
      <c r="H576" s="2" t="str">
        <f t="shared" si="17"/>
        <v>MB43506550</v>
      </c>
      <c r="I576" s="99">
        <v>-5.5299941622819419E-2</v>
      </c>
    </row>
    <row r="577" spans="2:9" x14ac:dyDescent="0.2">
      <c r="B577" s="18" t="s">
        <v>74</v>
      </c>
      <c r="C577" s="98">
        <v>4</v>
      </c>
      <c r="D577" s="22">
        <v>450</v>
      </c>
      <c r="E577" s="97">
        <v>4</v>
      </c>
      <c r="F577" s="22">
        <v>550</v>
      </c>
      <c r="G577" s="21" t="str">
        <f t="shared" ref="G577:G640" si="18">C577&amp;D577&amp;E577&amp;F577</f>
        <v>44504550</v>
      </c>
      <c r="H577" s="2" t="str">
        <f t="shared" ref="H577:H640" si="19">B577&amp;G577</f>
        <v>MB44504550</v>
      </c>
      <c r="I577" s="99">
        <v>-2.6548354367996151E-2</v>
      </c>
    </row>
    <row r="578" spans="2:9" x14ac:dyDescent="0.2">
      <c r="B578" s="18" t="s">
        <v>74</v>
      </c>
      <c r="C578" s="97">
        <v>4</v>
      </c>
      <c r="D578" s="19" t="s">
        <v>39</v>
      </c>
      <c r="E578" s="97">
        <v>5</v>
      </c>
      <c r="F578" s="20" t="s">
        <v>39</v>
      </c>
      <c r="G578" s="19" t="str">
        <f t="shared" si="18"/>
        <v>44505450</v>
      </c>
      <c r="H578" s="2" t="str">
        <f t="shared" si="19"/>
        <v>MB44505450</v>
      </c>
      <c r="I578" s="99">
        <v>-6.4185155814491801E-3</v>
      </c>
    </row>
    <row r="579" spans="2:9" x14ac:dyDescent="0.2">
      <c r="B579" s="18" t="s">
        <v>74</v>
      </c>
      <c r="C579" s="98">
        <v>4</v>
      </c>
      <c r="D579" s="22">
        <v>450</v>
      </c>
      <c r="E579" s="98">
        <v>5</v>
      </c>
      <c r="F579" s="22">
        <v>550</v>
      </c>
      <c r="G579" s="22" t="str">
        <f t="shared" si="18"/>
        <v>44505550</v>
      </c>
      <c r="H579" s="2" t="str">
        <f t="shared" si="19"/>
        <v>MB44505550</v>
      </c>
      <c r="I579" s="99">
        <v>-3.3104462719894798E-2</v>
      </c>
    </row>
    <row r="580" spans="2:9" x14ac:dyDescent="0.2">
      <c r="B580" s="18" t="s">
        <v>74</v>
      </c>
      <c r="C580" s="98">
        <v>4</v>
      </c>
      <c r="D580" s="19" t="s">
        <v>39</v>
      </c>
      <c r="E580" s="97">
        <v>6</v>
      </c>
      <c r="F580" s="22" t="s">
        <v>39</v>
      </c>
      <c r="G580" s="21" t="str">
        <f t="shared" si="18"/>
        <v>44506450</v>
      </c>
      <c r="H580" s="2" t="str">
        <f t="shared" si="19"/>
        <v>MB44506450</v>
      </c>
      <c r="I580" s="99">
        <v>-3.5707823152580517E-2</v>
      </c>
    </row>
    <row r="581" spans="2:9" x14ac:dyDescent="0.2">
      <c r="B581" s="18" t="s">
        <v>74</v>
      </c>
      <c r="C581" s="98">
        <v>4</v>
      </c>
      <c r="D581" s="22">
        <v>450</v>
      </c>
      <c r="E581" s="98">
        <v>6</v>
      </c>
      <c r="F581" s="22">
        <v>550</v>
      </c>
      <c r="G581" s="21" t="str">
        <f t="shared" si="18"/>
        <v>44506550</v>
      </c>
      <c r="H581" s="2" t="str">
        <f t="shared" si="19"/>
        <v>MB44506550</v>
      </c>
      <c r="I581" s="99">
        <v>-5.8906963940845214E-2</v>
      </c>
    </row>
    <row r="582" spans="2:9" x14ac:dyDescent="0.2">
      <c r="B582" s="18" t="s">
        <v>74</v>
      </c>
      <c r="C582" s="98">
        <v>4</v>
      </c>
      <c r="D582" s="22">
        <v>450</v>
      </c>
      <c r="E582" s="98">
        <v>6</v>
      </c>
      <c r="F582" s="22">
        <v>650</v>
      </c>
      <c r="G582" s="21" t="str">
        <f t="shared" si="18"/>
        <v>44506650</v>
      </c>
      <c r="H582" s="2" t="str">
        <f t="shared" si="19"/>
        <v>MB44506650</v>
      </c>
      <c r="I582" s="99">
        <v>-0.10364576104669472</v>
      </c>
    </row>
    <row r="583" spans="2:9" x14ac:dyDescent="0.2">
      <c r="B583" s="18" t="s">
        <v>74</v>
      </c>
      <c r="C583" s="98">
        <v>4</v>
      </c>
      <c r="D583" s="22">
        <v>550</v>
      </c>
      <c r="E583" s="97">
        <v>4</v>
      </c>
      <c r="F583" s="22">
        <v>650</v>
      </c>
      <c r="G583" s="21" t="str">
        <f t="shared" si="18"/>
        <v>45504650</v>
      </c>
      <c r="H583" s="2" t="str">
        <f t="shared" si="19"/>
        <v>MB45504650</v>
      </c>
      <c r="I583" s="99">
        <v>-5.5194513521399716E-2</v>
      </c>
    </row>
    <row r="584" spans="2:9" x14ac:dyDescent="0.2">
      <c r="B584" s="18" t="s">
        <v>74</v>
      </c>
      <c r="C584" s="98">
        <v>4</v>
      </c>
      <c r="D584" s="22">
        <v>550</v>
      </c>
      <c r="E584" s="98">
        <v>5</v>
      </c>
      <c r="F584" s="22">
        <v>550</v>
      </c>
      <c r="G584" s="19" t="str">
        <f t="shared" si="18"/>
        <v>45505550</v>
      </c>
      <c r="H584" s="2" t="str">
        <f t="shared" si="19"/>
        <v>MB45505550</v>
      </c>
      <c r="I584" s="99">
        <v>-6.9175851294332683E-3</v>
      </c>
    </row>
    <row r="585" spans="2:9" x14ac:dyDescent="0.2">
      <c r="B585" s="18" t="s">
        <v>74</v>
      </c>
      <c r="C585" s="98">
        <v>4</v>
      </c>
      <c r="D585" s="22">
        <v>550</v>
      </c>
      <c r="E585" s="98">
        <v>5</v>
      </c>
      <c r="F585" s="22">
        <v>650</v>
      </c>
      <c r="G585" s="22" t="str">
        <f t="shared" si="18"/>
        <v>45505650</v>
      </c>
      <c r="H585" s="2" t="str">
        <f t="shared" si="19"/>
        <v>MB45505650</v>
      </c>
      <c r="I585" s="99">
        <v>-5.9227524158450173E-2</v>
      </c>
    </row>
    <row r="586" spans="2:9" x14ac:dyDescent="0.2">
      <c r="B586" s="18" t="s">
        <v>74</v>
      </c>
      <c r="C586" s="98">
        <v>4</v>
      </c>
      <c r="D586" s="22">
        <v>550</v>
      </c>
      <c r="E586" s="97">
        <v>6</v>
      </c>
      <c r="F586" s="22">
        <v>550</v>
      </c>
      <c r="G586" s="21" t="str">
        <f t="shared" si="18"/>
        <v>45506550</v>
      </c>
      <c r="H586" s="2" t="str">
        <f t="shared" si="19"/>
        <v>MB45506550</v>
      </c>
      <c r="I586" s="99">
        <v>-3.3360231003579245E-2</v>
      </c>
    </row>
    <row r="587" spans="2:9" x14ac:dyDescent="0.2">
      <c r="B587" s="18" t="s">
        <v>74</v>
      </c>
      <c r="C587" s="98">
        <v>4</v>
      </c>
      <c r="D587" s="22">
        <v>550</v>
      </c>
      <c r="E587" s="98">
        <v>6</v>
      </c>
      <c r="F587" s="22">
        <v>650</v>
      </c>
      <c r="G587" s="21" t="str">
        <f t="shared" si="18"/>
        <v>45506650</v>
      </c>
      <c r="H587" s="2" t="str">
        <f t="shared" si="19"/>
        <v>MB45506650</v>
      </c>
      <c r="I587" s="99">
        <v>-7.9438196212691894E-2</v>
      </c>
    </row>
    <row r="588" spans="2:9" ht="13.5" thickBot="1" x14ac:dyDescent="0.25">
      <c r="B588" s="23" t="s">
        <v>74</v>
      </c>
      <c r="C588" s="104">
        <v>4</v>
      </c>
      <c r="D588" s="24">
        <v>650</v>
      </c>
      <c r="E588" s="104">
        <v>5</v>
      </c>
      <c r="F588" s="24">
        <v>650</v>
      </c>
      <c r="G588" s="25" t="str">
        <f t="shared" si="18"/>
        <v>46505650</v>
      </c>
      <c r="H588" s="2" t="str">
        <f t="shared" si="19"/>
        <v>MB46505650</v>
      </c>
      <c r="I588" s="99">
        <v>-4.387272028844225E-3</v>
      </c>
    </row>
    <row r="589" spans="2:9" x14ac:dyDescent="0.2">
      <c r="B589" s="26" t="s">
        <v>74</v>
      </c>
      <c r="C589" s="92">
        <v>4</v>
      </c>
      <c r="D589" s="28">
        <v>650</v>
      </c>
      <c r="E589" s="92">
        <v>6</v>
      </c>
      <c r="F589" s="28">
        <v>650</v>
      </c>
      <c r="G589" s="27" t="str">
        <f t="shared" si="18"/>
        <v>46506650</v>
      </c>
      <c r="H589" s="2" t="str">
        <f t="shared" si="19"/>
        <v>MB46506650</v>
      </c>
      <c r="I589" s="99">
        <v>-2.5757071932160557E-2</v>
      </c>
    </row>
    <row r="590" spans="2:9" x14ac:dyDescent="0.2">
      <c r="B590" s="18" t="s">
        <v>74</v>
      </c>
      <c r="C590" s="98">
        <v>5</v>
      </c>
      <c r="D590" s="19" t="s">
        <v>26</v>
      </c>
      <c r="E590" s="97">
        <v>5</v>
      </c>
      <c r="F590" s="22">
        <v>450</v>
      </c>
      <c r="G590" s="21" t="str">
        <f t="shared" si="18"/>
        <v>53505450</v>
      </c>
      <c r="H590" s="2" t="str">
        <f t="shared" si="19"/>
        <v>MB53505450</v>
      </c>
      <c r="I590" s="120">
        <v>-2.4789426883261169E-2</v>
      </c>
    </row>
    <row r="591" spans="2:9" x14ac:dyDescent="0.2">
      <c r="B591" s="18" t="s">
        <v>74</v>
      </c>
      <c r="C591" s="97">
        <v>5</v>
      </c>
      <c r="D591" s="19" t="s">
        <v>26</v>
      </c>
      <c r="E591" s="97">
        <v>6</v>
      </c>
      <c r="F591" s="20" t="s">
        <v>26</v>
      </c>
      <c r="G591" s="19" t="str">
        <f t="shared" si="18"/>
        <v>53506350</v>
      </c>
      <c r="H591" s="2" t="str">
        <f t="shared" si="19"/>
        <v>MB53506350</v>
      </c>
      <c r="I591" s="99">
        <v>-2.1630523180764954E-2</v>
      </c>
    </row>
    <row r="592" spans="2:9" x14ac:dyDescent="0.2">
      <c r="B592" s="18" t="s">
        <v>74</v>
      </c>
      <c r="C592" s="98">
        <v>5</v>
      </c>
      <c r="D592" s="22" t="s">
        <v>26</v>
      </c>
      <c r="E592" s="98">
        <v>6</v>
      </c>
      <c r="F592" s="22">
        <v>450</v>
      </c>
      <c r="G592" s="22" t="str">
        <f t="shared" si="18"/>
        <v>53506450</v>
      </c>
      <c r="H592" s="2" t="str">
        <f t="shared" si="19"/>
        <v>MB53506450</v>
      </c>
      <c r="I592" s="120">
        <v>-5.3517206477311952E-2</v>
      </c>
    </row>
    <row r="593" spans="2:9" x14ac:dyDescent="0.2">
      <c r="B593" s="18" t="s">
        <v>74</v>
      </c>
      <c r="C593" s="97">
        <v>5</v>
      </c>
      <c r="D593" s="19" t="s">
        <v>26</v>
      </c>
      <c r="E593" s="97">
        <v>7</v>
      </c>
      <c r="F593" s="20" t="s">
        <v>26</v>
      </c>
      <c r="G593" s="19" t="str">
        <f t="shared" si="18"/>
        <v>53507350</v>
      </c>
      <c r="H593" s="2" t="str">
        <f t="shared" si="19"/>
        <v>MB53507350</v>
      </c>
      <c r="I593" s="99">
        <v>-3.5432581212388591E-2</v>
      </c>
    </row>
    <row r="594" spans="2:9" x14ac:dyDescent="0.2">
      <c r="B594" s="18" t="s">
        <v>74</v>
      </c>
      <c r="C594" s="98">
        <v>5</v>
      </c>
      <c r="D594" s="22">
        <v>350</v>
      </c>
      <c r="E594" s="98">
        <v>7</v>
      </c>
      <c r="F594" s="22">
        <v>450</v>
      </c>
      <c r="G594" s="21" t="str">
        <f t="shared" si="18"/>
        <v>53507450</v>
      </c>
      <c r="H594" s="2" t="str">
        <f t="shared" si="19"/>
        <v>MB53507450</v>
      </c>
      <c r="I594" s="99">
        <v>-5.6761101197244868E-2</v>
      </c>
    </row>
    <row r="595" spans="2:9" x14ac:dyDescent="0.2">
      <c r="B595" s="18" t="s">
        <v>74</v>
      </c>
      <c r="C595" s="98">
        <v>5</v>
      </c>
      <c r="D595" s="22">
        <v>350</v>
      </c>
      <c r="E595" s="98">
        <v>7</v>
      </c>
      <c r="F595" s="22">
        <v>550</v>
      </c>
      <c r="G595" s="21" t="str">
        <f t="shared" si="18"/>
        <v>53507550</v>
      </c>
      <c r="H595" s="2" t="str">
        <f t="shared" si="19"/>
        <v>MB53507550</v>
      </c>
      <c r="I595" s="99">
        <v>-5.834626012780196E-2</v>
      </c>
    </row>
    <row r="596" spans="2:9" x14ac:dyDescent="0.2">
      <c r="B596" s="18" t="s">
        <v>74</v>
      </c>
      <c r="C596" s="98">
        <v>5</v>
      </c>
      <c r="D596" s="22">
        <v>450</v>
      </c>
      <c r="E596" s="97">
        <v>5</v>
      </c>
      <c r="F596" s="22">
        <v>550</v>
      </c>
      <c r="G596" s="21" t="str">
        <f t="shared" si="18"/>
        <v>54505550</v>
      </c>
      <c r="H596" s="2" t="str">
        <f t="shared" si="19"/>
        <v>MB54505550</v>
      </c>
      <c r="I596" s="99">
        <v>-2.7027846837469439E-2</v>
      </c>
    </row>
    <row r="597" spans="2:9" x14ac:dyDescent="0.2">
      <c r="B597" s="18" t="s">
        <v>74</v>
      </c>
      <c r="C597" s="97">
        <v>5</v>
      </c>
      <c r="D597" s="19" t="s">
        <v>39</v>
      </c>
      <c r="E597" s="97">
        <v>6</v>
      </c>
      <c r="F597" s="20" t="s">
        <v>39</v>
      </c>
      <c r="G597" s="19" t="str">
        <f t="shared" si="18"/>
        <v>54506450</v>
      </c>
      <c r="H597" s="2" t="str">
        <f t="shared" si="19"/>
        <v>MB54506450</v>
      </c>
      <c r="I597" s="99">
        <v>-3.02003752653341E-2</v>
      </c>
    </row>
    <row r="598" spans="2:9" x14ac:dyDescent="0.2">
      <c r="B598" s="18" t="s">
        <v>74</v>
      </c>
      <c r="C598" s="98">
        <v>5</v>
      </c>
      <c r="D598" s="22">
        <v>450</v>
      </c>
      <c r="E598" s="98">
        <v>6</v>
      </c>
      <c r="F598" s="22">
        <v>550</v>
      </c>
      <c r="G598" s="22" t="str">
        <f t="shared" si="18"/>
        <v>54506550</v>
      </c>
      <c r="H598" s="2" t="str">
        <f t="shared" si="19"/>
        <v>MB54506550</v>
      </c>
      <c r="I598" s="99">
        <v>-5.3704582802256075E-2</v>
      </c>
    </row>
    <row r="599" spans="2:9" x14ac:dyDescent="0.2">
      <c r="B599" s="18" t="s">
        <v>74</v>
      </c>
      <c r="C599" s="98">
        <v>5</v>
      </c>
      <c r="D599" s="19" t="s">
        <v>39</v>
      </c>
      <c r="E599" s="97">
        <v>7</v>
      </c>
      <c r="F599" s="22" t="s">
        <v>39</v>
      </c>
      <c r="G599" s="21" t="str">
        <f t="shared" si="18"/>
        <v>54507450</v>
      </c>
      <c r="H599" s="2" t="str">
        <f t="shared" si="19"/>
        <v>MB54507450</v>
      </c>
      <c r="I599" s="99">
        <v>-4.1510645820059033E-2</v>
      </c>
    </row>
    <row r="600" spans="2:9" x14ac:dyDescent="0.2">
      <c r="B600" s="18" t="s">
        <v>74</v>
      </c>
      <c r="C600" s="98">
        <v>5</v>
      </c>
      <c r="D600" s="22">
        <v>450</v>
      </c>
      <c r="E600" s="98">
        <v>7</v>
      </c>
      <c r="F600" s="22">
        <v>550</v>
      </c>
      <c r="G600" s="21" t="str">
        <f t="shared" si="18"/>
        <v>54507550</v>
      </c>
      <c r="H600" s="2" t="str">
        <f t="shared" si="19"/>
        <v>MB54507550</v>
      </c>
      <c r="I600" s="99">
        <v>-4.7445211814963847E-2</v>
      </c>
    </row>
    <row r="601" spans="2:9" x14ac:dyDescent="0.2">
      <c r="B601" s="18" t="s">
        <v>74</v>
      </c>
      <c r="C601" s="98">
        <v>5</v>
      </c>
      <c r="D601" s="22">
        <v>450</v>
      </c>
      <c r="E601" s="98">
        <v>7</v>
      </c>
      <c r="F601" s="22">
        <v>650</v>
      </c>
      <c r="G601" s="21" t="str">
        <f t="shared" si="18"/>
        <v>54507650</v>
      </c>
      <c r="H601" s="2" t="str">
        <f t="shared" si="19"/>
        <v>MB54507650</v>
      </c>
      <c r="I601" s="99">
        <v>-7.9924644404430464E-2</v>
      </c>
    </row>
    <row r="602" spans="2:9" x14ac:dyDescent="0.2">
      <c r="B602" s="18" t="s">
        <v>74</v>
      </c>
      <c r="C602" s="98">
        <v>5</v>
      </c>
      <c r="D602" s="22">
        <v>550</v>
      </c>
      <c r="E602" s="97">
        <v>5</v>
      </c>
      <c r="F602" s="22">
        <v>650</v>
      </c>
      <c r="G602" s="21" t="str">
        <f t="shared" si="18"/>
        <v>55505650</v>
      </c>
      <c r="H602" s="2" t="str">
        <f t="shared" si="19"/>
        <v>MB55505650</v>
      </c>
      <c r="I602" s="99">
        <v>-5.2808574419811037E-2</v>
      </c>
    </row>
    <row r="603" spans="2:9" x14ac:dyDescent="0.2">
      <c r="B603" s="18" t="s">
        <v>74</v>
      </c>
      <c r="C603" s="98">
        <v>5</v>
      </c>
      <c r="D603" s="22">
        <v>550</v>
      </c>
      <c r="E603" s="98">
        <v>6</v>
      </c>
      <c r="F603" s="22">
        <v>550</v>
      </c>
      <c r="G603" s="19" t="str">
        <f t="shared" si="18"/>
        <v>55506550</v>
      </c>
      <c r="H603" s="2" t="str">
        <f t="shared" si="19"/>
        <v>MB55506550</v>
      </c>
      <c r="I603" s="99">
        <v>-2.7264456455214227E-2</v>
      </c>
    </row>
    <row r="604" spans="2:9" x14ac:dyDescent="0.2">
      <c r="B604" s="18" t="s">
        <v>74</v>
      </c>
      <c r="C604" s="98">
        <v>5</v>
      </c>
      <c r="D604" s="22">
        <v>550</v>
      </c>
      <c r="E604" s="98">
        <v>6</v>
      </c>
      <c r="F604" s="22">
        <v>650</v>
      </c>
      <c r="G604" s="22" t="str">
        <f t="shared" si="18"/>
        <v>55506650</v>
      </c>
      <c r="H604" s="2" t="str">
        <f t="shared" si="19"/>
        <v>MB55506650</v>
      </c>
      <c r="I604" s="99">
        <v>-7.3815847803686579E-2</v>
      </c>
    </row>
    <row r="605" spans="2:9" x14ac:dyDescent="0.2">
      <c r="B605" s="18" t="s">
        <v>74</v>
      </c>
      <c r="C605" s="98">
        <v>5</v>
      </c>
      <c r="D605" s="22">
        <v>550</v>
      </c>
      <c r="E605" s="97">
        <v>7</v>
      </c>
      <c r="F605" s="22">
        <v>550</v>
      </c>
      <c r="G605" s="21" t="str">
        <f t="shared" si="18"/>
        <v>55507550</v>
      </c>
      <c r="H605" s="2" t="str">
        <f t="shared" si="19"/>
        <v>MB55507550</v>
      </c>
      <c r="I605" s="99">
        <v>-2.8194639360195457E-2</v>
      </c>
    </row>
    <row r="606" spans="2:9" x14ac:dyDescent="0.2">
      <c r="B606" s="18" t="s">
        <v>74</v>
      </c>
      <c r="C606" s="98">
        <v>5</v>
      </c>
      <c r="D606" s="22">
        <v>550</v>
      </c>
      <c r="E606" s="98">
        <v>7</v>
      </c>
      <c r="F606" s="22">
        <v>650</v>
      </c>
      <c r="G606" s="21" t="str">
        <f t="shared" si="18"/>
        <v>55507650</v>
      </c>
      <c r="H606" s="2" t="str">
        <f t="shared" si="19"/>
        <v>MB55507650</v>
      </c>
      <c r="I606" s="99">
        <v>-6.124456794250329E-2</v>
      </c>
    </row>
    <row r="607" spans="2:9" x14ac:dyDescent="0.2">
      <c r="B607" s="18" t="s">
        <v>74</v>
      </c>
      <c r="C607" s="97">
        <v>5</v>
      </c>
      <c r="D607" s="22">
        <v>650</v>
      </c>
      <c r="E607" s="97">
        <v>6</v>
      </c>
      <c r="F607" s="22">
        <v>650</v>
      </c>
      <c r="G607" s="21" t="str">
        <f t="shared" si="18"/>
        <v>56506650</v>
      </c>
      <c r="H607" s="2" t="str">
        <f t="shared" si="19"/>
        <v>MB56506650</v>
      </c>
      <c r="I607" s="99">
        <v>-2.2174919184122101E-2</v>
      </c>
    </row>
    <row r="608" spans="2:9" x14ac:dyDescent="0.2">
      <c r="B608" s="18" t="s">
        <v>74</v>
      </c>
      <c r="C608" s="98">
        <v>5</v>
      </c>
      <c r="D608" s="22">
        <v>650</v>
      </c>
      <c r="E608" s="98">
        <v>7</v>
      </c>
      <c r="F608" s="22">
        <v>650</v>
      </c>
      <c r="G608" s="21" t="str">
        <f t="shared" si="18"/>
        <v>56507650</v>
      </c>
      <c r="H608" s="2" t="str">
        <f t="shared" si="19"/>
        <v>MB56507650</v>
      </c>
      <c r="I608" s="99">
        <v>-1.3913348553274561E-2</v>
      </c>
    </row>
    <row r="609" spans="2:9" x14ac:dyDescent="0.2">
      <c r="B609" s="18" t="s">
        <v>74</v>
      </c>
      <c r="C609" s="98">
        <v>6</v>
      </c>
      <c r="D609" s="19" t="s">
        <v>26</v>
      </c>
      <c r="E609" s="97">
        <v>6</v>
      </c>
      <c r="F609" s="22">
        <v>450</v>
      </c>
      <c r="G609" s="21" t="str">
        <f t="shared" si="18"/>
        <v>63506450</v>
      </c>
      <c r="H609" s="2" t="str">
        <f t="shared" si="19"/>
        <v>MB63506450</v>
      </c>
      <c r="I609" s="120">
        <v>-1.5226617416922808E-4</v>
      </c>
    </row>
    <row r="610" spans="2:9" x14ac:dyDescent="0.2">
      <c r="B610" s="18" t="s">
        <v>74</v>
      </c>
      <c r="C610" s="97">
        <v>6</v>
      </c>
      <c r="D610" s="19" t="s">
        <v>26</v>
      </c>
      <c r="E610" s="97">
        <v>7</v>
      </c>
      <c r="F610" s="20" t="s">
        <v>26</v>
      </c>
      <c r="G610" s="19" t="str">
        <f t="shared" si="18"/>
        <v>63507350</v>
      </c>
      <c r="H610" s="2" t="str">
        <f t="shared" si="19"/>
        <v>MB63507350</v>
      </c>
      <c r="I610" s="99">
        <v>-1.7253686848252171E-2</v>
      </c>
    </row>
    <row r="611" spans="2:9" x14ac:dyDescent="0.2">
      <c r="B611" s="18" t="s">
        <v>74</v>
      </c>
      <c r="C611" s="98">
        <v>6</v>
      </c>
      <c r="D611" s="22" t="s">
        <v>26</v>
      </c>
      <c r="E611" s="98">
        <v>7</v>
      </c>
      <c r="F611" s="22">
        <v>450</v>
      </c>
      <c r="G611" s="22" t="str">
        <f t="shared" si="18"/>
        <v>63507450</v>
      </c>
      <c r="H611" s="2" t="str">
        <f t="shared" si="19"/>
        <v>MB63507450</v>
      </c>
      <c r="I611" s="120">
        <v>-6.4596598957012748E-3</v>
      </c>
    </row>
    <row r="612" spans="2:9" x14ac:dyDescent="0.2">
      <c r="B612" s="18" t="s">
        <v>74</v>
      </c>
      <c r="C612" s="97">
        <v>6</v>
      </c>
      <c r="D612" s="19" t="s">
        <v>26</v>
      </c>
      <c r="E612" s="97">
        <v>8</v>
      </c>
      <c r="F612" s="20" t="s">
        <v>26</v>
      </c>
      <c r="G612" s="19" t="str">
        <f t="shared" si="18"/>
        <v>63508350</v>
      </c>
      <c r="H612" s="2" t="str">
        <f t="shared" si="19"/>
        <v>MB63508350</v>
      </c>
      <c r="I612" s="99">
        <v>6.1073055979395233E-2</v>
      </c>
    </row>
    <row r="613" spans="2:9" x14ac:dyDescent="0.2">
      <c r="B613" s="18" t="s">
        <v>74</v>
      </c>
      <c r="C613" s="98">
        <v>6</v>
      </c>
      <c r="D613" s="22">
        <v>350</v>
      </c>
      <c r="E613" s="98">
        <v>8</v>
      </c>
      <c r="F613" s="22">
        <v>450</v>
      </c>
      <c r="G613" s="21" t="str">
        <f t="shared" si="18"/>
        <v>63508450</v>
      </c>
      <c r="H613" s="2" t="str">
        <f t="shared" si="19"/>
        <v>MB63508450</v>
      </c>
      <c r="I613" s="99">
        <v>3.5831842560855552E-2</v>
      </c>
    </row>
    <row r="614" spans="2:9" x14ac:dyDescent="0.2">
      <c r="B614" s="18" t="s">
        <v>74</v>
      </c>
      <c r="C614" s="98">
        <v>6</v>
      </c>
      <c r="D614" s="22">
        <v>350</v>
      </c>
      <c r="E614" s="98">
        <v>8</v>
      </c>
      <c r="F614" s="22">
        <v>550</v>
      </c>
      <c r="G614" s="21" t="str">
        <f t="shared" si="18"/>
        <v>63508550</v>
      </c>
      <c r="H614" s="2" t="str">
        <f t="shared" si="19"/>
        <v>MB63508550</v>
      </c>
      <c r="I614" s="99">
        <v>-7.6751650029506979E-4</v>
      </c>
    </row>
    <row r="615" spans="2:9" x14ac:dyDescent="0.2">
      <c r="B615" s="18" t="s">
        <v>74</v>
      </c>
      <c r="C615" s="98">
        <v>6</v>
      </c>
      <c r="D615" s="22">
        <v>450</v>
      </c>
      <c r="E615" s="97">
        <v>6</v>
      </c>
      <c r="F615" s="22">
        <v>550</v>
      </c>
      <c r="G615" s="21" t="str">
        <f t="shared" si="18"/>
        <v>64506550</v>
      </c>
      <c r="H615" s="2" t="str">
        <f t="shared" si="19"/>
        <v>MB64506550</v>
      </c>
      <c r="I615" s="99">
        <v>-2.3872624290697197E-2</v>
      </c>
    </row>
    <row r="616" spans="2:9" x14ac:dyDescent="0.2">
      <c r="B616" s="18" t="s">
        <v>74</v>
      </c>
      <c r="C616" s="97">
        <v>6</v>
      </c>
      <c r="D616" s="19" t="s">
        <v>39</v>
      </c>
      <c r="E616" s="97">
        <v>7</v>
      </c>
      <c r="F616" s="20" t="s">
        <v>39</v>
      </c>
      <c r="G616" s="19" t="str">
        <f t="shared" si="18"/>
        <v>64507450</v>
      </c>
      <c r="H616" s="2" t="str">
        <f t="shared" si="19"/>
        <v>MB64507450</v>
      </c>
      <c r="I616" s="99">
        <v>-9.0591273251910773E-3</v>
      </c>
    </row>
    <row r="617" spans="2:9" x14ac:dyDescent="0.2">
      <c r="B617" s="18" t="s">
        <v>74</v>
      </c>
      <c r="C617" s="98">
        <v>6</v>
      </c>
      <c r="D617" s="22">
        <v>450</v>
      </c>
      <c r="E617" s="98">
        <v>7</v>
      </c>
      <c r="F617" s="22">
        <v>550</v>
      </c>
      <c r="G617" s="22" t="str">
        <f t="shared" si="18"/>
        <v>64507550</v>
      </c>
      <c r="H617" s="2" t="str">
        <f t="shared" si="19"/>
        <v>MB64507550</v>
      </c>
      <c r="I617" s="99">
        <v>-1.0281501623244689E-2</v>
      </c>
    </row>
    <row r="618" spans="2:9" x14ac:dyDescent="0.2">
      <c r="B618" s="18" t="s">
        <v>74</v>
      </c>
      <c r="C618" s="98">
        <v>6</v>
      </c>
      <c r="D618" s="19" t="s">
        <v>39</v>
      </c>
      <c r="E618" s="97">
        <v>8</v>
      </c>
      <c r="F618" s="22" t="s">
        <v>39</v>
      </c>
      <c r="G618" s="21" t="str">
        <f t="shared" si="18"/>
        <v>64508450</v>
      </c>
      <c r="H618" s="2" t="str">
        <f t="shared" si="19"/>
        <v>MB64508450</v>
      </c>
      <c r="I618" s="99">
        <v>1.5902852644821792E-2</v>
      </c>
    </row>
    <row r="619" spans="2:9" x14ac:dyDescent="0.2">
      <c r="B619" s="18" t="s">
        <v>74</v>
      </c>
      <c r="C619" s="98">
        <v>6</v>
      </c>
      <c r="D619" s="22">
        <v>450</v>
      </c>
      <c r="E619" s="98">
        <v>8</v>
      </c>
      <c r="F619" s="22">
        <v>550</v>
      </c>
      <c r="G619" s="21" t="str">
        <f t="shared" si="18"/>
        <v>64508550</v>
      </c>
      <c r="H619" s="2" t="str">
        <f t="shared" si="19"/>
        <v>MB64508550</v>
      </c>
      <c r="I619" s="99">
        <v>-2.1574823085131856E-2</v>
      </c>
    </row>
    <row r="620" spans="2:9" x14ac:dyDescent="0.2">
      <c r="B620" s="18" t="s">
        <v>74</v>
      </c>
      <c r="C620" s="98">
        <v>6</v>
      </c>
      <c r="D620" s="22">
        <v>450</v>
      </c>
      <c r="E620" s="98">
        <v>8</v>
      </c>
      <c r="F620" s="22">
        <v>650</v>
      </c>
      <c r="G620" s="21" t="str">
        <f t="shared" si="18"/>
        <v>64508650</v>
      </c>
      <c r="H620" s="2" t="str">
        <f t="shared" si="19"/>
        <v>MB64508650</v>
      </c>
      <c r="I620" s="99">
        <v>-4.9897737710739701E-2</v>
      </c>
    </row>
    <row r="621" spans="2:9" x14ac:dyDescent="0.2">
      <c r="B621" s="18" t="s">
        <v>74</v>
      </c>
      <c r="C621" s="98">
        <v>6</v>
      </c>
      <c r="D621" s="22">
        <v>550</v>
      </c>
      <c r="E621" s="97">
        <v>6</v>
      </c>
      <c r="F621" s="22">
        <v>650</v>
      </c>
      <c r="G621" s="21" t="str">
        <f t="shared" si="18"/>
        <v>65506650</v>
      </c>
      <c r="H621" s="2" t="str">
        <f t="shared" si="19"/>
        <v>MB65506650</v>
      </c>
      <c r="I621" s="99">
        <v>-4.776318070195236E-2</v>
      </c>
    </row>
    <row r="622" spans="2:9" x14ac:dyDescent="0.2">
      <c r="B622" s="18" t="s">
        <v>74</v>
      </c>
      <c r="C622" s="98">
        <v>6</v>
      </c>
      <c r="D622" s="22">
        <v>550</v>
      </c>
      <c r="E622" s="98">
        <v>7</v>
      </c>
      <c r="F622" s="22">
        <v>550</v>
      </c>
      <c r="G622" s="19" t="str">
        <f t="shared" si="18"/>
        <v>65507550</v>
      </c>
      <c r="H622" s="2" t="str">
        <f t="shared" si="19"/>
        <v>MB65507550</v>
      </c>
      <c r="I622" s="99">
        <v>6.1442222892948194E-3</v>
      </c>
    </row>
    <row r="623" spans="2:9" x14ac:dyDescent="0.2">
      <c r="B623" s="18" t="s">
        <v>74</v>
      </c>
      <c r="C623" s="98">
        <v>6</v>
      </c>
      <c r="D623" s="22">
        <v>550</v>
      </c>
      <c r="E623" s="98">
        <v>7</v>
      </c>
      <c r="F623" s="22">
        <v>650</v>
      </c>
      <c r="G623" s="22" t="str">
        <f t="shared" si="18"/>
        <v>65507650</v>
      </c>
      <c r="H623" s="2" t="str">
        <f t="shared" si="19"/>
        <v>MB65507650</v>
      </c>
      <c r="I623" s="99">
        <v>-2.8374570564366954E-2</v>
      </c>
    </row>
    <row r="624" spans="2:9" ht="13.5" thickBot="1" x14ac:dyDescent="0.25">
      <c r="B624" s="23" t="s">
        <v>74</v>
      </c>
      <c r="C624" s="102">
        <v>6</v>
      </c>
      <c r="D624" s="24">
        <v>550</v>
      </c>
      <c r="E624" s="104">
        <v>8</v>
      </c>
      <c r="F624" s="24">
        <v>550</v>
      </c>
      <c r="G624" s="25" t="str">
        <f t="shared" si="18"/>
        <v>65508550</v>
      </c>
      <c r="H624" s="2" t="str">
        <f t="shared" si="19"/>
        <v>MB65508550</v>
      </c>
      <c r="I624" s="99">
        <v>1.8709999730365024E-3</v>
      </c>
    </row>
    <row r="625" spans="2:9" x14ac:dyDescent="0.2">
      <c r="B625" s="26" t="s">
        <v>74</v>
      </c>
      <c r="C625" s="92">
        <v>6</v>
      </c>
      <c r="D625" s="28">
        <v>550</v>
      </c>
      <c r="E625" s="92">
        <v>8</v>
      </c>
      <c r="F625" s="28">
        <v>650</v>
      </c>
      <c r="G625" s="27" t="str">
        <f t="shared" si="18"/>
        <v>65508650</v>
      </c>
      <c r="H625" s="2" t="str">
        <f t="shared" si="19"/>
        <v>MB65508650</v>
      </c>
      <c r="I625" s="99">
        <v>-2.7259595284690775E-2</v>
      </c>
    </row>
    <row r="626" spans="2:9" x14ac:dyDescent="0.2">
      <c r="B626" s="18" t="s">
        <v>74</v>
      </c>
      <c r="C626" s="97">
        <v>6</v>
      </c>
      <c r="D626" s="22">
        <v>650</v>
      </c>
      <c r="E626" s="97">
        <v>7</v>
      </c>
      <c r="F626" s="22">
        <v>650</v>
      </c>
      <c r="G626" s="21" t="str">
        <f t="shared" si="18"/>
        <v>66507650</v>
      </c>
      <c r="H626" s="2" t="str">
        <f t="shared" si="19"/>
        <v>MB66507650</v>
      </c>
      <c r="I626" s="99">
        <v>1.5075534547180025E-2</v>
      </c>
    </row>
    <row r="627" spans="2:9" x14ac:dyDescent="0.2">
      <c r="B627" s="18" t="s">
        <v>74</v>
      </c>
      <c r="C627" s="98">
        <v>6</v>
      </c>
      <c r="D627" s="22">
        <v>650</v>
      </c>
      <c r="E627" s="98">
        <v>8</v>
      </c>
      <c r="F627" s="22">
        <v>650</v>
      </c>
      <c r="G627" s="21" t="str">
        <f t="shared" si="18"/>
        <v>66508650</v>
      </c>
      <c r="H627" s="2" t="str">
        <f t="shared" si="19"/>
        <v>MB66508650</v>
      </c>
      <c r="I627" s="99">
        <v>2.0817097730665569E-2</v>
      </c>
    </row>
    <row r="628" spans="2:9" x14ac:dyDescent="0.2">
      <c r="B628" s="18" t="s">
        <v>74</v>
      </c>
      <c r="C628" s="98">
        <v>7</v>
      </c>
      <c r="D628" s="19" t="s">
        <v>26</v>
      </c>
      <c r="E628" s="97">
        <v>7</v>
      </c>
      <c r="F628" s="22">
        <v>450</v>
      </c>
      <c r="G628" s="21" t="str">
        <f t="shared" si="18"/>
        <v>73507450</v>
      </c>
      <c r="H628" s="2" t="str">
        <f t="shared" si="19"/>
        <v>MB73507450</v>
      </c>
      <c r="I628" s="120">
        <v>1.1321194394138968E-2</v>
      </c>
    </row>
    <row r="629" spans="2:9" x14ac:dyDescent="0.2">
      <c r="B629" s="18" t="s">
        <v>74</v>
      </c>
      <c r="C629" s="97">
        <v>7</v>
      </c>
      <c r="D629" s="19" t="s">
        <v>26</v>
      </c>
      <c r="E629" s="97">
        <v>8</v>
      </c>
      <c r="F629" s="20" t="s">
        <v>26</v>
      </c>
      <c r="G629" s="19" t="str">
        <f t="shared" si="18"/>
        <v>73508350</v>
      </c>
      <c r="H629" s="2" t="str">
        <f t="shared" si="19"/>
        <v>MB73508350</v>
      </c>
      <c r="I629" s="99">
        <v>7.9228959044947089E-2</v>
      </c>
    </row>
    <row r="630" spans="2:9" x14ac:dyDescent="0.2">
      <c r="B630" s="18" t="s">
        <v>74</v>
      </c>
      <c r="C630" s="98">
        <v>7</v>
      </c>
      <c r="D630" s="22" t="s">
        <v>26</v>
      </c>
      <c r="E630" s="98">
        <v>8</v>
      </c>
      <c r="F630" s="22">
        <v>450</v>
      </c>
      <c r="G630" s="22" t="str">
        <f t="shared" si="18"/>
        <v>73508450</v>
      </c>
      <c r="H630" s="2" t="str">
        <f t="shared" si="19"/>
        <v>MB73508450</v>
      </c>
      <c r="I630" s="120">
        <v>5.4021842735541649E-2</v>
      </c>
    </row>
    <row r="631" spans="2:9" x14ac:dyDescent="0.2">
      <c r="B631" s="18" t="s">
        <v>74</v>
      </c>
      <c r="C631" s="97">
        <v>7</v>
      </c>
      <c r="D631" s="19" t="s">
        <v>26</v>
      </c>
      <c r="E631" s="97">
        <v>9</v>
      </c>
      <c r="F631" s="20" t="s">
        <v>26</v>
      </c>
      <c r="G631" s="19" t="str">
        <f t="shared" si="18"/>
        <v>73509350</v>
      </c>
      <c r="H631" s="2" t="str">
        <f t="shared" si="19"/>
        <v>MB73509350</v>
      </c>
      <c r="I631" s="99">
        <v>0.12458571354769243</v>
      </c>
    </row>
    <row r="632" spans="2:9" x14ac:dyDescent="0.2">
      <c r="B632" s="18" t="s">
        <v>74</v>
      </c>
      <c r="C632" s="98">
        <v>7</v>
      </c>
      <c r="D632" s="22">
        <v>350</v>
      </c>
      <c r="E632" s="98">
        <v>9</v>
      </c>
      <c r="F632" s="22">
        <v>450</v>
      </c>
      <c r="G632" s="21" t="str">
        <f t="shared" si="18"/>
        <v>73509450</v>
      </c>
      <c r="H632" s="2" t="str">
        <f t="shared" si="19"/>
        <v>MB73509450</v>
      </c>
      <c r="I632" s="99">
        <v>8.8742539401805723E-2</v>
      </c>
    </row>
    <row r="633" spans="2:9" x14ac:dyDescent="0.2">
      <c r="B633" s="18" t="s">
        <v>74</v>
      </c>
      <c r="C633" s="98">
        <v>7</v>
      </c>
      <c r="D633" s="22">
        <v>350</v>
      </c>
      <c r="E633" s="98">
        <v>9</v>
      </c>
      <c r="F633" s="22">
        <v>550</v>
      </c>
      <c r="G633" s="21" t="str">
        <f t="shared" si="18"/>
        <v>73509550</v>
      </c>
      <c r="H633" s="2" t="str">
        <f t="shared" si="19"/>
        <v>MB73509550</v>
      </c>
      <c r="I633" s="99">
        <v>4.0250214758375466E-2</v>
      </c>
    </row>
    <row r="634" spans="2:9" x14ac:dyDescent="0.2">
      <c r="B634" s="18" t="s">
        <v>74</v>
      </c>
      <c r="C634" s="98">
        <v>7</v>
      </c>
      <c r="D634" s="22">
        <v>450</v>
      </c>
      <c r="E634" s="97">
        <v>7</v>
      </c>
      <c r="F634" s="22">
        <v>550</v>
      </c>
      <c r="G634" s="21" t="str">
        <f t="shared" si="18"/>
        <v>74507550</v>
      </c>
      <c r="H634" s="2" t="str">
        <f t="shared" si="19"/>
        <v>MB74507550</v>
      </c>
      <c r="I634" s="99">
        <v>-1.3270521535299284E-2</v>
      </c>
    </row>
    <row r="635" spans="2:9" x14ac:dyDescent="0.2">
      <c r="B635" s="18" t="s">
        <v>74</v>
      </c>
      <c r="C635" s="97">
        <v>7</v>
      </c>
      <c r="D635" s="19" t="s">
        <v>39</v>
      </c>
      <c r="E635" s="97">
        <v>8</v>
      </c>
      <c r="F635" s="20" t="s">
        <v>39</v>
      </c>
      <c r="G635" s="19" t="str">
        <f t="shared" si="18"/>
        <v>74508450</v>
      </c>
      <c r="H635" s="2" t="str">
        <f t="shared" si="19"/>
        <v>MB74508450</v>
      </c>
      <c r="I635" s="99">
        <v>2.3447275170266253E-2</v>
      </c>
    </row>
    <row r="636" spans="2:9" x14ac:dyDescent="0.2">
      <c r="B636" s="18" t="s">
        <v>74</v>
      </c>
      <c r="C636" s="98">
        <v>7</v>
      </c>
      <c r="D636" s="22">
        <v>450</v>
      </c>
      <c r="E636" s="98">
        <v>8</v>
      </c>
      <c r="F636" s="22">
        <v>550</v>
      </c>
      <c r="G636" s="22" t="str">
        <f t="shared" si="18"/>
        <v>74508550</v>
      </c>
      <c r="H636" s="2" t="str">
        <f t="shared" si="19"/>
        <v>MB74508550</v>
      </c>
      <c r="I636" s="99">
        <v>-9.9225480627542582E-3</v>
      </c>
    </row>
    <row r="637" spans="2:9" x14ac:dyDescent="0.2">
      <c r="B637" s="18" t="s">
        <v>74</v>
      </c>
      <c r="C637" s="98">
        <v>7</v>
      </c>
      <c r="D637" s="19" t="s">
        <v>39</v>
      </c>
      <c r="E637" s="97">
        <v>9</v>
      </c>
      <c r="F637" s="22" t="s">
        <v>39</v>
      </c>
      <c r="G637" s="21" t="str">
        <f t="shared" si="18"/>
        <v>74509450</v>
      </c>
      <c r="H637" s="2" t="str">
        <f t="shared" si="19"/>
        <v>MB74509450</v>
      </c>
      <c r="I637" s="99">
        <v>6.7176247017658453E-2</v>
      </c>
    </row>
    <row r="638" spans="2:9" x14ac:dyDescent="0.2">
      <c r="B638" s="18" t="s">
        <v>74</v>
      </c>
      <c r="C638" s="98">
        <v>7</v>
      </c>
      <c r="D638" s="22">
        <v>450</v>
      </c>
      <c r="E638" s="98">
        <v>9</v>
      </c>
      <c r="F638" s="22">
        <v>550</v>
      </c>
      <c r="G638" s="21" t="str">
        <f t="shared" si="18"/>
        <v>74509550</v>
      </c>
      <c r="H638" s="2" t="str">
        <f t="shared" si="19"/>
        <v>MB74509550</v>
      </c>
      <c r="I638" s="99">
        <v>2.2429739040576085E-2</v>
      </c>
    </row>
    <row r="639" spans="2:9" x14ac:dyDescent="0.2">
      <c r="B639" s="18" t="s">
        <v>74</v>
      </c>
      <c r="C639" s="98">
        <v>7</v>
      </c>
      <c r="D639" s="22">
        <v>450</v>
      </c>
      <c r="E639" s="98">
        <v>9</v>
      </c>
      <c r="F639" s="22">
        <v>650</v>
      </c>
      <c r="G639" s="21" t="str">
        <f t="shared" si="18"/>
        <v>74509650</v>
      </c>
      <c r="H639" s="2" t="str">
        <f t="shared" si="19"/>
        <v>MB74509650</v>
      </c>
      <c r="I639" s="99">
        <v>-2.7158343471547757E-2</v>
      </c>
    </row>
    <row r="640" spans="2:9" x14ac:dyDescent="0.2">
      <c r="B640" s="18" t="s">
        <v>74</v>
      </c>
      <c r="C640" s="98">
        <v>7</v>
      </c>
      <c r="D640" s="22">
        <v>550</v>
      </c>
      <c r="E640" s="97">
        <v>7</v>
      </c>
      <c r="F640" s="22">
        <v>650</v>
      </c>
      <c r="G640" s="21" t="str">
        <f t="shared" si="18"/>
        <v>75507650</v>
      </c>
      <c r="H640" s="2" t="str">
        <f t="shared" si="19"/>
        <v>MB75507650</v>
      </c>
      <c r="I640" s="99">
        <v>-3.4028533500739581E-2</v>
      </c>
    </row>
    <row r="641" spans="2:9" x14ac:dyDescent="0.2">
      <c r="B641" s="18" t="s">
        <v>74</v>
      </c>
      <c r="C641" s="98">
        <v>7</v>
      </c>
      <c r="D641" s="22">
        <v>550</v>
      </c>
      <c r="E641" s="98">
        <v>8</v>
      </c>
      <c r="F641" s="22">
        <v>550</v>
      </c>
      <c r="G641" s="19" t="str">
        <f t="shared" ref="G641:G704" si="20">C641&amp;D641&amp;E641&amp;F641</f>
        <v>75508550</v>
      </c>
      <c r="H641" s="2" t="str">
        <f t="shared" ref="H641:H704" si="21">B641&amp;G641</f>
        <v>MB75508550</v>
      </c>
      <c r="I641" s="99">
        <v>9.7236902823286519E-3</v>
      </c>
    </row>
    <row r="642" spans="2:9" x14ac:dyDescent="0.2">
      <c r="B642" s="18" t="s">
        <v>74</v>
      </c>
      <c r="C642" s="98">
        <v>7</v>
      </c>
      <c r="D642" s="22">
        <v>550</v>
      </c>
      <c r="E642" s="98">
        <v>8</v>
      </c>
      <c r="F642" s="22">
        <v>650</v>
      </c>
      <c r="G642" s="22" t="str">
        <f t="shared" si="20"/>
        <v>75508650</v>
      </c>
      <c r="H642" s="2" t="str">
        <f t="shared" si="21"/>
        <v>MB75508650</v>
      </c>
      <c r="I642" s="99">
        <v>-1.7630269898207929E-2</v>
      </c>
    </row>
    <row r="643" spans="2:9" x14ac:dyDescent="0.2">
      <c r="B643" s="18" t="s">
        <v>74</v>
      </c>
      <c r="C643" s="98">
        <v>7</v>
      </c>
      <c r="D643" s="22">
        <v>550</v>
      </c>
      <c r="E643" s="97">
        <v>9</v>
      </c>
      <c r="F643" s="22">
        <v>550</v>
      </c>
      <c r="G643" s="21" t="str">
        <f t="shared" si="20"/>
        <v>75509550</v>
      </c>
      <c r="H643" s="2" t="str">
        <f t="shared" si="21"/>
        <v>MB75509550</v>
      </c>
      <c r="I643" s="99">
        <v>4.0535652202705018E-2</v>
      </c>
    </row>
    <row r="644" spans="2:9" x14ac:dyDescent="0.2">
      <c r="B644" s="18" t="s">
        <v>74</v>
      </c>
      <c r="C644" s="98">
        <v>7</v>
      </c>
      <c r="D644" s="22">
        <v>550</v>
      </c>
      <c r="E644" s="98">
        <v>9</v>
      </c>
      <c r="F644" s="22">
        <v>650</v>
      </c>
      <c r="G644" s="21" t="str">
        <f t="shared" si="20"/>
        <v>75509650</v>
      </c>
      <c r="H644" s="2" t="str">
        <f t="shared" si="21"/>
        <v>MB75509650</v>
      </c>
      <c r="I644" s="99">
        <v>-7.842108130794492E-3</v>
      </c>
    </row>
    <row r="645" spans="2:9" x14ac:dyDescent="0.2">
      <c r="B645" s="18" t="s">
        <v>74</v>
      </c>
      <c r="C645" s="97">
        <v>7</v>
      </c>
      <c r="D645" s="22">
        <v>650</v>
      </c>
      <c r="E645" s="97">
        <v>8</v>
      </c>
      <c r="F645" s="22">
        <v>650</v>
      </c>
      <c r="G645" s="21" t="str">
        <f t="shared" si="20"/>
        <v>76508650</v>
      </c>
      <c r="H645" s="2" t="str">
        <f t="shared" si="21"/>
        <v>MB76508650</v>
      </c>
      <c r="I645" s="99">
        <v>1.7321708180564031E-2</v>
      </c>
    </row>
    <row r="646" spans="2:9" x14ac:dyDescent="0.2">
      <c r="B646" s="18" t="s">
        <v>74</v>
      </c>
      <c r="C646" s="98">
        <v>7</v>
      </c>
      <c r="D646" s="22">
        <v>650</v>
      </c>
      <c r="E646" s="98">
        <v>9</v>
      </c>
      <c r="F646" s="22">
        <v>650</v>
      </c>
      <c r="G646" s="21" t="str">
        <f t="shared" si="20"/>
        <v>76509650</v>
      </c>
      <c r="H646" s="2" t="str">
        <f t="shared" si="21"/>
        <v>MB76509650</v>
      </c>
      <c r="I646" s="99">
        <v>2.778547011421522E-2</v>
      </c>
    </row>
    <row r="647" spans="2:9" x14ac:dyDescent="0.2">
      <c r="B647" s="18" t="s">
        <v>74</v>
      </c>
      <c r="C647" s="97">
        <v>8</v>
      </c>
      <c r="D647" s="19" t="s">
        <v>26</v>
      </c>
      <c r="E647" s="97" t="s">
        <v>25</v>
      </c>
      <c r="F647" s="20" t="s">
        <v>26</v>
      </c>
      <c r="G647" s="19" t="str">
        <f t="shared" si="20"/>
        <v>835010350</v>
      </c>
      <c r="H647" s="2" t="str">
        <f t="shared" si="21"/>
        <v>MB835010350</v>
      </c>
      <c r="I647" s="99">
        <v>5.6189353749860248E-2</v>
      </c>
    </row>
    <row r="648" spans="2:9" x14ac:dyDescent="0.2">
      <c r="B648" s="18" t="s">
        <v>74</v>
      </c>
      <c r="C648" s="98">
        <v>8</v>
      </c>
      <c r="D648" s="22">
        <v>350</v>
      </c>
      <c r="E648" s="98" t="s">
        <v>25</v>
      </c>
      <c r="F648" s="22">
        <v>450</v>
      </c>
      <c r="G648" s="21" t="str">
        <f t="shared" si="20"/>
        <v>835010450</v>
      </c>
      <c r="H648" s="2" t="str">
        <f t="shared" si="21"/>
        <v>MB835010450</v>
      </c>
      <c r="I648" s="99">
        <v>3.2205899127555282E-2</v>
      </c>
    </row>
    <row r="649" spans="2:9" x14ac:dyDescent="0.2">
      <c r="B649" s="18" t="s">
        <v>74</v>
      </c>
      <c r="C649" s="98">
        <v>8</v>
      </c>
      <c r="D649" s="22">
        <v>350</v>
      </c>
      <c r="E649" s="98" t="s">
        <v>25</v>
      </c>
      <c r="F649" s="22">
        <v>550</v>
      </c>
      <c r="G649" s="21" t="str">
        <f t="shared" si="20"/>
        <v>835010550</v>
      </c>
      <c r="H649" s="2" t="str">
        <f t="shared" si="21"/>
        <v>MB835010550</v>
      </c>
      <c r="I649" s="99">
        <v>-2.966955941023558E-2</v>
      </c>
    </row>
    <row r="650" spans="2:9" x14ac:dyDescent="0.2">
      <c r="B650" s="18" t="s">
        <v>74</v>
      </c>
      <c r="C650" s="98">
        <v>8</v>
      </c>
      <c r="D650" s="19" t="s">
        <v>26</v>
      </c>
      <c r="E650" s="97">
        <v>8</v>
      </c>
      <c r="F650" s="22">
        <v>450</v>
      </c>
      <c r="G650" s="21" t="str">
        <f t="shared" si="20"/>
        <v>83508450</v>
      </c>
      <c r="H650" s="2" t="str">
        <f t="shared" si="21"/>
        <v>MB83508450</v>
      </c>
      <c r="I650" s="120">
        <v>-1.6680880748443649E-3</v>
      </c>
    </row>
    <row r="651" spans="2:9" x14ac:dyDescent="0.2">
      <c r="B651" s="18" t="s">
        <v>74</v>
      </c>
      <c r="C651" s="97">
        <v>8</v>
      </c>
      <c r="D651" s="19" t="s">
        <v>26</v>
      </c>
      <c r="E651" s="97">
        <v>9</v>
      </c>
      <c r="F651" s="20" t="s">
        <v>26</v>
      </c>
      <c r="G651" s="19" t="str">
        <f t="shared" si="20"/>
        <v>83509350</v>
      </c>
      <c r="H651" s="2" t="str">
        <f t="shared" si="21"/>
        <v>MB83509350</v>
      </c>
      <c r="I651" s="99">
        <v>8.3571443541055543E-2</v>
      </c>
    </row>
    <row r="652" spans="2:9" x14ac:dyDescent="0.2">
      <c r="B652" s="18" t="s">
        <v>74</v>
      </c>
      <c r="C652" s="98">
        <v>8</v>
      </c>
      <c r="D652" s="22" t="s">
        <v>26</v>
      </c>
      <c r="E652" s="98">
        <v>9</v>
      </c>
      <c r="F652" s="22">
        <v>450</v>
      </c>
      <c r="G652" s="22" t="str">
        <f t="shared" si="20"/>
        <v>83509450</v>
      </c>
      <c r="H652" s="2" t="str">
        <f t="shared" si="21"/>
        <v>MB83509450</v>
      </c>
      <c r="I652" s="120">
        <v>4.1973961620542698E-2</v>
      </c>
    </row>
    <row r="653" spans="2:9" x14ac:dyDescent="0.2">
      <c r="B653" s="18" t="s">
        <v>74</v>
      </c>
      <c r="C653" s="98">
        <v>8</v>
      </c>
      <c r="D653" s="19" t="s">
        <v>39</v>
      </c>
      <c r="E653" s="97" t="s">
        <v>25</v>
      </c>
      <c r="F653" s="22" t="s">
        <v>39</v>
      </c>
      <c r="G653" s="21" t="str">
        <f t="shared" si="20"/>
        <v>845010450</v>
      </c>
      <c r="H653" s="2" t="str">
        <f t="shared" si="21"/>
        <v>MB845010450</v>
      </c>
      <c r="I653" s="99">
        <v>5.320971742633207E-2</v>
      </c>
    </row>
    <row r="654" spans="2:9" x14ac:dyDescent="0.2">
      <c r="B654" s="18" t="s">
        <v>74</v>
      </c>
      <c r="C654" s="98">
        <v>8</v>
      </c>
      <c r="D654" s="22">
        <v>450</v>
      </c>
      <c r="E654" s="98" t="s">
        <v>25</v>
      </c>
      <c r="F654" s="22">
        <v>550</v>
      </c>
      <c r="G654" s="21" t="str">
        <f t="shared" si="20"/>
        <v>845010550</v>
      </c>
      <c r="H654" s="2" t="str">
        <f t="shared" si="21"/>
        <v>MB845010550</v>
      </c>
      <c r="I654" s="99">
        <v>-1.6546972147934141E-2</v>
      </c>
    </row>
    <row r="655" spans="2:9" x14ac:dyDescent="0.2">
      <c r="B655" s="18" t="s">
        <v>74</v>
      </c>
      <c r="C655" s="98">
        <v>8</v>
      </c>
      <c r="D655" s="22">
        <v>450</v>
      </c>
      <c r="E655" s="98" t="s">
        <v>25</v>
      </c>
      <c r="F655" s="22">
        <v>650</v>
      </c>
      <c r="G655" s="21" t="str">
        <f t="shared" si="20"/>
        <v>845010650</v>
      </c>
      <c r="H655" s="2" t="str">
        <f t="shared" si="21"/>
        <v>MB845010650</v>
      </c>
      <c r="I655" s="99">
        <v>-7.8925278229285453E-2</v>
      </c>
    </row>
    <row r="656" spans="2:9" x14ac:dyDescent="0.2">
      <c r="B656" s="18" t="s">
        <v>74</v>
      </c>
      <c r="C656" s="98">
        <v>8</v>
      </c>
      <c r="D656" s="22">
        <v>450</v>
      </c>
      <c r="E656" s="97">
        <v>8</v>
      </c>
      <c r="F656" s="22">
        <v>550</v>
      </c>
      <c r="G656" s="21" t="str">
        <f t="shared" si="20"/>
        <v>84508550</v>
      </c>
      <c r="H656" s="2" t="str">
        <f t="shared" si="21"/>
        <v>MB84508550</v>
      </c>
      <c r="I656" s="99">
        <v>-3.6465751688703266E-2</v>
      </c>
    </row>
    <row r="657" spans="2:9" x14ac:dyDescent="0.2">
      <c r="B657" s="18" t="s">
        <v>74</v>
      </c>
      <c r="C657" s="97">
        <v>8</v>
      </c>
      <c r="D657" s="19" t="s">
        <v>39</v>
      </c>
      <c r="E657" s="97">
        <v>9</v>
      </c>
      <c r="F657" s="20" t="s">
        <v>39</v>
      </c>
      <c r="G657" s="21" t="str">
        <f t="shared" si="20"/>
        <v>84509450</v>
      </c>
      <c r="H657" s="2" t="str">
        <f t="shared" si="21"/>
        <v>MB84509450</v>
      </c>
      <c r="I657" s="99">
        <v>4.2690069746004866E-2</v>
      </c>
    </row>
    <row r="658" spans="2:9" x14ac:dyDescent="0.2">
      <c r="B658" s="18" t="s">
        <v>74</v>
      </c>
      <c r="C658" s="98">
        <v>8</v>
      </c>
      <c r="D658" s="22">
        <v>450</v>
      </c>
      <c r="E658" s="98">
        <v>9</v>
      </c>
      <c r="F658" s="22">
        <v>550</v>
      </c>
      <c r="G658" s="22" t="str">
        <f t="shared" si="20"/>
        <v>84509550</v>
      </c>
      <c r="H658" s="2" t="str">
        <f t="shared" si="21"/>
        <v>MB84509550</v>
      </c>
      <c r="I658" s="99">
        <v>-7.9349574288295841E-3</v>
      </c>
    </row>
    <row r="659" spans="2:9" x14ac:dyDescent="0.2">
      <c r="B659" s="18" t="s">
        <v>74</v>
      </c>
      <c r="C659" s="98">
        <v>8</v>
      </c>
      <c r="D659" s="22">
        <v>550</v>
      </c>
      <c r="E659" s="97" t="s">
        <v>25</v>
      </c>
      <c r="F659" s="22">
        <v>550</v>
      </c>
      <c r="G659" s="21" t="str">
        <f t="shared" si="20"/>
        <v>855010550</v>
      </c>
      <c r="H659" s="2" t="str">
        <f t="shared" si="21"/>
        <v>MB855010550</v>
      </c>
      <c r="I659" s="99">
        <v>3.132775483650637E-2</v>
      </c>
    </row>
    <row r="660" spans="2:9" ht="13.5" thickBot="1" x14ac:dyDescent="0.25">
      <c r="B660" s="23" t="s">
        <v>74</v>
      </c>
      <c r="C660" s="102">
        <v>8</v>
      </c>
      <c r="D660" s="24">
        <v>550</v>
      </c>
      <c r="E660" s="102" t="s">
        <v>25</v>
      </c>
      <c r="F660" s="24">
        <v>650</v>
      </c>
      <c r="G660" s="25" t="str">
        <f t="shared" si="20"/>
        <v>855010650</v>
      </c>
      <c r="H660" s="2" t="str">
        <f t="shared" si="21"/>
        <v>MB855010650</v>
      </c>
      <c r="I660" s="99">
        <v>-3.6063548236606888E-2</v>
      </c>
    </row>
    <row r="661" spans="2:9" x14ac:dyDescent="0.2">
      <c r="B661" s="26" t="s">
        <v>74</v>
      </c>
      <c r="C661" s="92">
        <v>8</v>
      </c>
      <c r="D661" s="28">
        <v>550</v>
      </c>
      <c r="E661" s="94">
        <v>8</v>
      </c>
      <c r="F661" s="28">
        <v>650</v>
      </c>
      <c r="G661" s="27" t="str">
        <f t="shared" si="20"/>
        <v>85508650</v>
      </c>
      <c r="H661" s="2" t="str">
        <f t="shared" si="21"/>
        <v>MB85508650</v>
      </c>
      <c r="I661" s="99">
        <v>-2.9070280292375815E-2</v>
      </c>
    </row>
    <row r="662" spans="2:9" x14ac:dyDescent="0.2">
      <c r="B662" s="18" t="s">
        <v>74</v>
      </c>
      <c r="C662" s="98">
        <v>8</v>
      </c>
      <c r="D662" s="22">
        <v>550</v>
      </c>
      <c r="E662" s="98">
        <v>9</v>
      </c>
      <c r="F662" s="22">
        <v>550</v>
      </c>
      <c r="G662" s="21" t="str">
        <f t="shared" si="20"/>
        <v>85509550</v>
      </c>
      <c r="H662" s="2" t="str">
        <f t="shared" si="21"/>
        <v>MB85509550</v>
      </c>
      <c r="I662" s="99">
        <v>3.2475548600048677E-2</v>
      </c>
    </row>
    <row r="663" spans="2:9" x14ac:dyDescent="0.2">
      <c r="B663" s="18" t="s">
        <v>74</v>
      </c>
      <c r="C663" s="98">
        <v>8</v>
      </c>
      <c r="D663" s="22">
        <v>550</v>
      </c>
      <c r="E663" s="98">
        <v>9</v>
      </c>
      <c r="F663" s="22">
        <v>650</v>
      </c>
      <c r="G663" s="22" t="str">
        <f t="shared" si="20"/>
        <v>85509650</v>
      </c>
      <c r="H663" s="2" t="str">
        <f t="shared" si="21"/>
        <v>MB85509650</v>
      </c>
      <c r="I663" s="99">
        <v>-1.5623548240637896E-2</v>
      </c>
    </row>
    <row r="664" spans="2:9" x14ac:dyDescent="0.2">
      <c r="B664" s="18" t="s">
        <v>74</v>
      </c>
      <c r="C664" s="98">
        <v>8</v>
      </c>
      <c r="D664" s="22">
        <v>650</v>
      </c>
      <c r="E664" s="98" t="s">
        <v>25</v>
      </c>
      <c r="F664" s="22">
        <v>650</v>
      </c>
      <c r="G664" s="21" t="str">
        <f t="shared" si="20"/>
        <v>865010650</v>
      </c>
      <c r="H664" s="2" t="str">
        <f t="shared" si="21"/>
        <v>MB865010650</v>
      </c>
      <c r="I664" s="99">
        <v>-7.5533255972721645E-3</v>
      </c>
    </row>
    <row r="665" spans="2:9" x14ac:dyDescent="0.2">
      <c r="B665" s="18" t="s">
        <v>74</v>
      </c>
      <c r="C665" s="97">
        <v>8</v>
      </c>
      <c r="D665" s="22">
        <v>650</v>
      </c>
      <c r="E665" s="97">
        <v>9</v>
      </c>
      <c r="F665" s="22">
        <v>650</v>
      </c>
      <c r="G665" s="21" t="str">
        <f t="shared" si="20"/>
        <v>86509650</v>
      </c>
      <c r="H665" s="2" t="str">
        <f t="shared" si="21"/>
        <v>MB86509650</v>
      </c>
      <c r="I665" s="99">
        <v>1.3733451444408152E-2</v>
      </c>
    </row>
    <row r="666" spans="2:9" x14ac:dyDescent="0.2">
      <c r="B666" s="18" t="s">
        <v>74</v>
      </c>
      <c r="C666" s="97">
        <v>9</v>
      </c>
      <c r="D666" s="19" t="s">
        <v>26</v>
      </c>
      <c r="E666" s="97" t="s">
        <v>25</v>
      </c>
      <c r="F666" s="20" t="s">
        <v>26</v>
      </c>
      <c r="G666" s="19" t="str">
        <f t="shared" si="20"/>
        <v>935010350</v>
      </c>
      <c r="H666" s="2" t="str">
        <f t="shared" si="21"/>
        <v>MB935010350</v>
      </c>
      <c r="I666" s="99">
        <v>1.2651950089075926E-2</v>
      </c>
    </row>
    <row r="667" spans="2:9" x14ac:dyDescent="0.2">
      <c r="B667" s="18" t="s">
        <v>74</v>
      </c>
      <c r="C667" s="98">
        <v>9</v>
      </c>
      <c r="D667" s="22" t="s">
        <v>26</v>
      </c>
      <c r="E667" s="98" t="s">
        <v>25</v>
      </c>
      <c r="F667" s="22">
        <v>450</v>
      </c>
      <c r="G667" s="22" t="str">
        <f t="shared" si="20"/>
        <v>935010450</v>
      </c>
      <c r="H667" s="2" t="str">
        <f t="shared" si="21"/>
        <v>MB935010450</v>
      </c>
      <c r="I667" s="120">
        <v>-2.73575116195219E-2</v>
      </c>
    </row>
    <row r="668" spans="2:9" x14ac:dyDescent="0.2">
      <c r="B668" s="18" t="s">
        <v>74</v>
      </c>
      <c r="C668" s="97">
        <v>9</v>
      </c>
      <c r="D668" s="19" t="s">
        <v>26</v>
      </c>
      <c r="E668" s="97" t="s">
        <v>27</v>
      </c>
      <c r="F668" s="20" t="s">
        <v>26</v>
      </c>
      <c r="G668" s="19" t="str">
        <f t="shared" si="20"/>
        <v>935011350</v>
      </c>
      <c r="H668" s="2" t="str">
        <f t="shared" si="21"/>
        <v>MB935011350</v>
      </c>
      <c r="I668" s="99">
        <v>2.5211924682540153E-2</v>
      </c>
    </row>
    <row r="669" spans="2:9" x14ac:dyDescent="0.2">
      <c r="B669" s="18" t="s">
        <v>74</v>
      </c>
      <c r="C669" s="98">
        <v>9</v>
      </c>
      <c r="D669" s="22">
        <v>350</v>
      </c>
      <c r="E669" s="98" t="s">
        <v>27</v>
      </c>
      <c r="F669" s="22">
        <v>450</v>
      </c>
      <c r="G669" s="21" t="str">
        <f t="shared" si="20"/>
        <v>935011450</v>
      </c>
      <c r="H669" s="2" t="str">
        <f t="shared" si="21"/>
        <v>MB935011450</v>
      </c>
      <c r="I669" s="99">
        <v>-1.938804046401028E-2</v>
      </c>
    </row>
    <row r="670" spans="2:9" x14ac:dyDescent="0.2">
      <c r="B670" s="18" t="s">
        <v>74</v>
      </c>
      <c r="C670" s="98">
        <v>9</v>
      </c>
      <c r="D670" s="22">
        <v>350</v>
      </c>
      <c r="E670" s="98" t="s">
        <v>27</v>
      </c>
      <c r="F670" s="22">
        <v>550</v>
      </c>
      <c r="G670" s="21" t="str">
        <f t="shared" si="20"/>
        <v>935011550</v>
      </c>
      <c r="H670" s="2" t="str">
        <f t="shared" si="21"/>
        <v>MB935011550</v>
      </c>
      <c r="I670" s="99">
        <v>-8.8554763586473628E-2</v>
      </c>
    </row>
    <row r="671" spans="2:9" x14ac:dyDescent="0.2">
      <c r="B671" s="18" t="s">
        <v>74</v>
      </c>
      <c r="C671" s="98">
        <v>9</v>
      </c>
      <c r="D671" s="19" t="s">
        <v>26</v>
      </c>
      <c r="E671" s="97">
        <v>9</v>
      </c>
      <c r="F671" s="22">
        <v>450</v>
      </c>
      <c r="G671" s="21" t="str">
        <f t="shared" si="20"/>
        <v>93509450</v>
      </c>
      <c r="H671" s="2" t="str">
        <f t="shared" si="21"/>
        <v>MB93509450</v>
      </c>
      <c r="I671" s="120">
        <v>-4.3153205899920041E-2</v>
      </c>
    </row>
    <row r="672" spans="2:9" x14ac:dyDescent="0.2">
      <c r="B672" s="18" t="s">
        <v>74</v>
      </c>
      <c r="C672" s="97">
        <v>9</v>
      </c>
      <c r="D672" s="19" t="s">
        <v>39</v>
      </c>
      <c r="E672" s="97" t="s">
        <v>25</v>
      </c>
      <c r="F672" s="20" t="s">
        <v>39</v>
      </c>
      <c r="G672" s="19" t="str">
        <f t="shared" si="20"/>
        <v>945010450</v>
      </c>
      <c r="H672" s="2" t="str">
        <f t="shared" si="21"/>
        <v>MB945010450</v>
      </c>
      <c r="I672" s="99">
        <v>1.7375303738103011E-2</v>
      </c>
    </row>
    <row r="673" spans="2:9" x14ac:dyDescent="0.2">
      <c r="B673" s="18" t="s">
        <v>74</v>
      </c>
      <c r="C673" s="98">
        <v>9</v>
      </c>
      <c r="D673" s="22">
        <v>450</v>
      </c>
      <c r="E673" s="98" t="s">
        <v>25</v>
      </c>
      <c r="F673" s="22">
        <v>550</v>
      </c>
      <c r="G673" s="22" t="str">
        <f t="shared" si="20"/>
        <v>945010550</v>
      </c>
      <c r="H673" s="2" t="str">
        <f t="shared" si="21"/>
        <v>MB945010550</v>
      </c>
      <c r="I673" s="99">
        <v>-5.2829526305157005E-2</v>
      </c>
    </row>
    <row r="674" spans="2:9" x14ac:dyDescent="0.2">
      <c r="B674" s="18" t="s">
        <v>74</v>
      </c>
      <c r="C674" s="98">
        <v>9</v>
      </c>
      <c r="D674" s="19" t="s">
        <v>39</v>
      </c>
      <c r="E674" s="97" t="s">
        <v>27</v>
      </c>
      <c r="F674" s="22" t="s">
        <v>39</v>
      </c>
      <c r="G674" s="21" t="str">
        <f t="shared" si="20"/>
        <v>945011450</v>
      </c>
      <c r="H674" s="2" t="str">
        <f t="shared" si="21"/>
        <v>MB945011450</v>
      </c>
      <c r="I674" s="99">
        <v>2.5803028679090911E-2</v>
      </c>
    </row>
    <row r="675" spans="2:9" x14ac:dyDescent="0.2">
      <c r="B675" s="18" t="s">
        <v>74</v>
      </c>
      <c r="C675" s="98">
        <v>9</v>
      </c>
      <c r="D675" s="22">
        <v>450</v>
      </c>
      <c r="E675" s="98" t="s">
        <v>27</v>
      </c>
      <c r="F675" s="22">
        <v>550</v>
      </c>
      <c r="G675" s="21" t="str">
        <f t="shared" si="20"/>
        <v>945011550</v>
      </c>
      <c r="H675" s="2" t="str">
        <f t="shared" si="21"/>
        <v>MB945011550</v>
      </c>
      <c r="I675" s="99">
        <v>-4.6731284767368139E-2</v>
      </c>
    </row>
    <row r="676" spans="2:9" x14ac:dyDescent="0.2">
      <c r="B676" s="18" t="s">
        <v>74</v>
      </c>
      <c r="C676" s="98">
        <v>9</v>
      </c>
      <c r="D676" s="22">
        <v>450</v>
      </c>
      <c r="E676" s="98" t="s">
        <v>27</v>
      </c>
      <c r="F676" s="22">
        <v>650</v>
      </c>
      <c r="G676" s="21" t="str">
        <f t="shared" si="20"/>
        <v>945011650</v>
      </c>
      <c r="H676" s="2" t="str">
        <f t="shared" si="21"/>
        <v>MB945011650</v>
      </c>
      <c r="I676" s="99">
        <v>-0.1154935570026924</v>
      </c>
    </row>
    <row r="677" spans="2:9" x14ac:dyDescent="0.2">
      <c r="B677" s="18" t="s">
        <v>74</v>
      </c>
      <c r="C677" s="98">
        <v>9</v>
      </c>
      <c r="D677" s="22">
        <v>450</v>
      </c>
      <c r="E677" s="97">
        <v>9</v>
      </c>
      <c r="F677" s="22">
        <v>550</v>
      </c>
      <c r="G677" s="21" t="str">
        <f t="shared" si="20"/>
        <v>94509550</v>
      </c>
      <c r="H677" s="2" t="str">
        <f t="shared" si="21"/>
        <v>MB94509550</v>
      </c>
      <c r="I677" s="99">
        <v>-5.0676431042884516E-2</v>
      </c>
    </row>
    <row r="678" spans="2:9" x14ac:dyDescent="0.2">
      <c r="B678" s="18" t="s">
        <v>74</v>
      </c>
      <c r="C678" s="98">
        <v>9</v>
      </c>
      <c r="D678" s="22">
        <v>550</v>
      </c>
      <c r="E678" s="98" t="s">
        <v>25</v>
      </c>
      <c r="F678" s="22">
        <v>550</v>
      </c>
      <c r="G678" s="19" t="str">
        <f t="shared" si="20"/>
        <v>955010550</v>
      </c>
      <c r="H678" s="2" t="str">
        <f t="shared" si="21"/>
        <v>MB955010550</v>
      </c>
      <c r="I678" s="99">
        <v>-1.9135095724692962E-3</v>
      </c>
    </row>
    <row r="679" spans="2:9" x14ac:dyDescent="0.2">
      <c r="B679" s="18" t="s">
        <v>74</v>
      </c>
      <c r="C679" s="98">
        <v>9</v>
      </c>
      <c r="D679" s="22">
        <v>550</v>
      </c>
      <c r="E679" s="98" t="s">
        <v>25</v>
      </c>
      <c r="F679" s="22">
        <v>650</v>
      </c>
      <c r="G679" s="22" t="str">
        <f t="shared" si="20"/>
        <v>955010650</v>
      </c>
      <c r="H679" s="2" t="str">
        <f t="shared" si="21"/>
        <v>MB955010650</v>
      </c>
      <c r="I679" s="99">
        <v>-6.7033209100549357E-2</v>
      </c>
    </row>
    <row r="680" spans="2:9" x14ac:dyDescent="0.2">
      <c r="B680" s="18" t="s">
        <v>74</v>
      </c>
      <c r="C680" s="98">
        <v>9</v>
      </c>
      <c r="D680" s="22">
        <v>550</v>
      </c>
      <c r="E680" s="97" t="s">
        <v>27</v>
      </c>
      <c r="F680" s="22">
        <v>550</v>
      </c>
      <c r="G680" s="21" t="str">
        <f t="shared" si="20"/>
        <v>955011550</v>
      </c>
      <c r="H680" s="2" t="str">
        <f t="shared" si="21"/>
        <v>MB955011550</v>
      </c>
      <c r="I680" s="99">
        <v>4.0339307230112809E-3</v>
      </c>
    </row>
    <row r="681" spans="2:9" x14ac:dyDescent="0.2">
      <c r="B681" s="18" t="s">
        <v>74</v>
      </c>
      <c r="C681" s="98">
        <v>9</v>
      </c>
      <c r="D681" s="22">
        <v>550</v>
      </c>
      <c r="E681" s="98" t="s">
        <v>27</v>
      </c>
      <c r="F681" s="22">
        <v>650</v>
      </c>
      <c r="G681" s="21" t="str">
        <f t="shared" si="20"/>
        <v>955011650</v>
      </c>
      <c r="H681" s="2" t="str">
        <f t="shared" si="21"/>
        <v>MB955011650</v>
      </c>
      <c r="I681" s="99">
        <v>-6.8366819406250917E-2</v>
      </c>
    </row>
    <row r="682" spans="2:9" x14ac:dyDescent="0.2">
      <c r="B682" s="18" t="s">
        <v>74</v>
      </c>
      <c r="C682" s="98">
        <v>9</v>
      </c>
      <c r="D682" s="22">
        <v>550</v>
      </c>
      <c r="E682" s="97">
        <v>9</v>
      </c>
      <c r="F682" s="22">
        <v>650</v>
      </c>
      <c r="G682" s="21" t="str">
        <f t="shared" si="20"/>
        <v>95509650</v>
      </c>
      <c r="H682" s="2" t="str">
        <f t="shared" si="21"/>
        <v>MB95509650</v>
      </c>
      <c r="I682" s="99">
        <v>-4.6572650234300551E-2</v>
      </c>
    </row>
    <row r="683" spans="2:9" x14ac:dyDescent="0.2">
      <c r="B683" s="18" t="s">
        <v>74</v>
      </c>
      <c r="C683" s="97">
        <v>9</v>
      </c>
      <c r="D683" s="22">
        <v>650</v>
      </c>
      <c r="E683" s="97" t="s">
        <v>25</v>
      </c>
      <c r="F683" s="22">
        <v>650</v>
      </c>
      <c r="G683" s="21" t="str">
        <f t="shared" si="20"/>
        <v>965010650</v>
      </c>
      <c r="H683" s="2" t="str">
        <f t="shared" si="21"/>
        <v>MB965010650</v>
      </c>
      <c r="I683" s="99">
        <v>-2.1594806845535375E-2</v>
      </c>
    </row>
    <row r="684" spans="2:9" ht="13.5" thickBot="1" x14ac:dyDescent="0.25">
      <c r="B684" s="23" t="s">
        <v>74</v>
      </c>
      <c r="C684" s="102">
        <v>9</v>
      </c>
      <c r="D684" s="24">
        <v>650</v>
      </c>
      <c r="E684" s="102" t="s">
        <v>27</v>
      </c>
      <c r="F684" s="24">
        <v>650</v>
      </c>
      <c r="G684" s="25" t="str">
        <f t="shared" si="20"/>
        <v>965011650</v>
      </c>
      <c r="H684" s="2" t="str">
        <f t="shared" si="21"/>
        <v>MB965011650</v>
      </c>
      <c r="I684" s="99">
        <v>-2.317958099769335E-2</v>
      </c>
    </row>
    <row r="685" spans="2:9" x14ac:dyDescent="0.2">
      <c r="B685" s="26" t="s">
        <v>75</v>
      </c>
      <c r="C685" s="92" t="s">
        <v>25</v>
      </c>
      <c r="D685" s="93" t="s">
        <v>26</v>
      </c>
      <c r="E685" s="94" t="s">
        <v>25</v>
      </c>
      <c r="F685" s="28">
        <v>450</v>
      </c>
      <c r="G685" s="2" t="str">
        <f t="shared" si="20"/>
        <v>1035010450</v>
      </c>
      <c r="H685" s="2" t="str">
        <f t="shared" si="21"/>
        <v>ON1035010450</v>
      </c>
      <c r="I685" s="121" t="s">
        <v>78</v>
      </c>
    </row>
    <row r="686" spans="2:9" x14ac:dyDescent="0.2">
      <c r="B686" s="18" t="s">
        <v>75</v>
      </c>
      <c r="C686" s="97" t="s">
        <v>25</v>
      </c>
      <c r="D686" s="19" t="s">
        <v>26</v>
      </c>
      <c r="E686" s="97" t="s">
        <v>27</v>
      </c>
      <c r="F686" s="20" t="s">
        <v>26</v>
      </c>
      <c r="G686" s="2" t="str">
        <f t="shared" si="20"/>
        <v>1035011350</v>
      </c>
      <c r="H686" s="2" t="str">
        <f t="shared" si="21"/>
        <v>ON1035011350</v>
      </c>
      <c r="I686" s="120" t="s">
        <v>78</v>
      </c>
    </row>
    <row r="687" spans="2:9" x14ac:dyDescent="0.2">
      <c r="B687" s="18" t="s">
        <v>75</v>
      </c>
      <c r="C687" s="98" t="s">
        <v>25</v>
      </c>
      <c r="D687" s="22" t="s">
        <v>26</v>
      </c>
      <c r="E687" s="98" t="s">
        <v>27</v>
      </c>
      <c r="F687" s="22">
        <v>450</v>
      </c>
      <c r="G687" s="2" t="str">
        <f t="shared" si="20"/>
        <v>1035011450</v>
      </c>
      <c r="H687" s="2" t="str">
        <f t="shared" si="21"/>
        <v>ON1035011450</v>
      </c>
      <c r="I687" s="121" t="s">
        <v>78</v>
      </c>
    </row>
    <row r="688" spans="2:9" x14ac:dyDescent="0.2">
      <c r="B688" s="18" t="s">
        <v>75</v>
      </c>
      <c r="C688" s="97" t="s">
        <v>25</v>
      </c>
      <c r="D688" s="19" t="s">
        <v>26</v>
      </c>
      <c r="E688" s="97" t="s">
        <v>28</v>
      </c>
      <c r="F688" s="20" t="s">
        <v>26</v>
      </c>
      <c r="G688" s="2" t="str">
        <f t="shared" si="20"/>
        <v>1035012350</v>
      </c>
      <c r="H688" s="2" t="str">
        <f t="shared" si="21"/>
        <v>ON1035012350</v>
      </c>
      <c r="I688" s="121" t="s">
        <v>78</v>
      </c>
    </row>
    <row r="689" spans="2:9" x14ac:dyDescent="0.2">
      <c r="B689" s="18" t="s">
        <v>75</v>
      </c>
      <c r="C689" s="98" t="s">
        <v>25</v>
      </c>
      <c r="D689" s="22">
        <v>350</v>
      </c>
      <c r="E689" s="98" t="s">
        <v>28</v>
      </c>
      <c r="F689" s="22">
        <v>450</v>
      </c>
      <c r="G689" s="2" t="str">
        <f t="shared" si="20"/>
        <v>1035012450</v>
      </c>
      <c r="H689" s="2" t="str">
        <f t="shared" si="21"/>
        <v>ON1035012450</v>
      </c>
      <c r="I689" s="121" t="s">
        <v>78</v>
      </c>
    </row>
    <row r="690" spans="2:9" x14ac:dyDescent="0.2">
      <c r="B690" s="18" t="s">
        <v>75</v>
      </c>
      <c r="C690" s="98" t="s">
        <v>25</v>
      </c>
      <c r="D690" s="22">
        <v>350</v>
      </c>
      <c r="E690" s="98" t="s">
        <v>28</v>
      </c>
      <c r="F690" s="22">
        <v>550</v>
      </c>
      <c r="G690" s="2" t="str">
        <f t="shared" si="20"/>
        <v>1035012550</v>
      </c>
      <c r="H690" s="2" t="str">
        <f t="shared" si="21"/>
        <v>ON1035012550</v>
      </c>
      <c r="I690" s="121" t="s">
        <v>78</v>
      </c>
    </row>
    <row r="691" spans="2:9" x14ac:dyDescent="0.2">
      <c r="B691" s="18" t="s">
        <v>75</v>
      </c>
      <c r="C691" s="98" t="s">
        <v>25</v>
      </c>
      <c r="D691" s="22">
        <v>450</v>
      </c>
      <c r="E691" s="97" t="s">
        <v>25</v>
      </c>
      <c r="F691" s="22">
        <v>550</v>
      </c>
      <c r="G691" s="2" t="str">
        <f t="shared" si="20"/>
        <v>1045010550</v>
      </c>
      <c r="H691" s="2" t="str">
        <f t="shared" si="21"/>
        <v>ON1045010550</v>
      </c>
      <c r="I691" s="99">
        <v>-5.5951689816554614E-2</v>
      </c>
    </row>
    <row r="692" spans="2:9" x14ac:dyDescent="0.2">
      <c r="B692" s="18" t="s">
        <v>75</v>
      </c>
      <c r="C692" s="97" t="s">
        <v>25</v>
      </c>
      <c r="D692" s="19" t="s">
        <v>39</v>
      </c>
      <c r="E692" s="97" t="s">
        <v>27</v>
      </c>
      <c r="F692" s="20" t="s">
        <v>39</v>
      </c>
      <c r="G692" s="2" t="str">
        <f t="shared" si="20"/>
        <v>1045011450</v>
      </c>
      <c r="H692" s="2" t="str">
        <f t="shared" si="21"/>
        <v>ON1045011450</v>
      </c>
      <c r="I692" s="99">
        <v>-1.5067738924665831E-2</v>
      </c>
    </row>
    <row r="693" spans="2:9" x14ac:dyDescent="0.2">
      <c r="B693" s="18" t="s">
        <v>75</v>
      </c>
      <c r="C693" s="98" t="s">
        <v>25</v>
      </c>
      <c r="D693" s="22">
        <v>450</v>
      </c>
      <c r="E693" s="98" t="s">
        <v>27</v>
      </c>
      <c r="F693" s="22">
        <v>550</v>
      </c>
      <c r="G693" s="2" t="str">
        <f t="shared" si="20"/>
        <v>1045011550</v>
      </c>
      <c r="H693" s="2" t="str">
        <f t="shared" si="21"/>
        <v>ON1045011550</v>
      </c>
      <c r="I693" s="121">
        <v>-6.3059824127798716E-2</v>
      </c>
    </row>
    <row r="694" spans="2:9" x14ac:dyDescent="0.2">
      <c r="B694" s="18" t="s">
        <v>75</v>
      </c>
      <c r="C694" s="98" t="s">
        <v>25</v>
      </c>
      <c r="D694" s="19" t="s">
        <v>39</v>
      </c>
      <c r="E694" s="97" t="s">
        <v>28</v>
      </c>
      <c r="F694" s="22" t="s">
        <v>39</v>
      </c>
      <c r="G694" s="2" t="str">
        <f t="shared" si="20"/>
        <v>1045012450</v>
      </c>
      <c r="H694" s="2" t="str">
        <f t="shared" si="21"/>
        <v>ON1045012450</v>
      </c>
      <c r="I694" s="99">
        <v>-5.5524480794928867E-2</v>
      </c>
    </row>
    <row r="695" spans="2:9" x14ac:dyDescent="0.2">
      <c r="B695" s="18" t="s">
        <v>75</v>
      </c>
      <c r="C695" s="98" t="s">
        <v>25</v>
      </c>
      <c r="D695" s="22">
        <v>450</v>
      </c>
      <c r="E695" s="98" t="s">
        <v>28</v>
      </c>
      <c r="F695" s="22">
        <v>550</v>
      </c>
      <c r="G695" s="2" t="str">
        <f t="shared" si="20"/>
        <v>1045012550</v>
      </c>
      <c r="H695" s="2" t="str">
        <f t="shared" si="21"/>
        <v>ON1045012550</v>
      </c>
      <c r="I695" s="99">
        <v>-8.3164522356197063E-2</v>
      </c>
    </row>
    <row r="696" spans="2:9" x14ac:dyDescent="0.2">
      <c r="B696" s="18" t="s">
        <v>75</v>
      </c>
      <c r="C696" s="98" t="s">
        <v>25</v>
      </c>
      <c r="D696" s="22">
        <v>450</v>
      </c>
      <c r="E696" s="98" t="s">
        <v>28</v>
      </c>
      <c r="F696" s="22">
        <v>650</v>
      </c>
      <c r="G696" s="2" t="str">
        <f t="shared" si="20"/>
        <v>1045012650</v>
      </c>
      <c r="H696" s="2" t="str">
        <f t="shared" si="21"/>
        <v>ON1045012650</v>
      </c>
      <c r="I696" s="99">
        <v>-0.12911205373245913</v>
      </c>
    </row>
    <row r="697" spans="2:9" x14ac:dyDescent="0.2">
      <c r="B697" s="18" t="s">
        <v>75</v>
      </c>
      <c r="C697" s="98" t="s">
        <v>25</v>
      </c>
      <c r="D697" s="22">
        <v>550</v>
      </c>
      <c r="E697" s="97" t="s">
        <v>25</v>
      </c>
      <c r="F697" s="22">
        <v>650</v>
      </c>
      <c r="G697" s="2" t="str">
        <f t="shared" si="20"/>
        <v>1055010650</v>
      </c>
      <c r="H697" s="2" t="str">
        <f t="shared" si="21"/>
        <v>ON1055010650</v>
      </c>
      <c r="I697" s="99">
        <v>-7.3931580740509803E-2</v>
      </c>
    </row>
    <row r="698" spans="2:9" x14ac:dyDescent="0.2">
      <c r="B698" s="18" t="s">
        <v>75</v>
      </c>
      <c r="C698" s="98" t="s">
        <v>25</v>
      </c>
      <c r="D698" s="22">
        <v>550</v>
      </c>
      <c r="E698" s="98" t="s">
        <v>27</v>
      </c>
      <c r="F698" s="22">
        <v>550</v>
      </c>
      <c r="G698" s="2" t="str">
        <f t="shared" si="20"/>
        <v>1055011550</v>
      </c>
      <c r="H698" s="2" t="str">
        <f t="shared" si="21"/>
        <v>ON1055011550</v>
      </c>
      <c r="I698" s="99">
        <v>-7.4833212217063402E-3</v>
      </c>
    </row>
    <row r="699" spans="2:9" x14ac:dyDescent="0.2">
      <c r="B699" s="18" t="s">
        <v>75</v>
      </c>
      <c r="C699" s="98" t="s">
        <v>25</v>
      </c>
      <c r="D699" s="22">
        <v>550</v>
      </c>
      <c r="E699" s="98" t="s">
        <v>27</v>
      </c>
      <c r="F699" s="22">
        <v>650</v>
      </c>
      <c r="G699" s="2" t="str">
        <f t="shared" si="20"/>
        <v>1055011650</v>
      </c>
      <c r="H699" s="2" t="str">
        <f t="shared" si="21"/>
        <v>ON1055011650</v>
      </c>
      <c r="I699" s="99">
        <v>-6.8000931205046161E-2</v>
      </c>
    </row>
    <row r="700" spans="2:9" x14ac:dyDescent="0.2">
      <c r="B700" s="18" t="s">
        <v>75</v>
      </c>
      <c r="C700" s="98" t="s">
        <v>25</v>
      </c>
      <c r="D700" s="22">
        <v>550</v>
      </c>
      <c r="E700" s="97" t="s">
        <v>28</v>
      </c>
      <c r="F700" s="22">
        <v>550</v>
      </c>
      <c r="G700" s="2" t="str">
        <f t="shared" si="20"/>
        <v>1055012550</v>
      </c>
      <c r="H700" s="2" t="str">
        <f t="shared" si="21"/>
        <v>ON1055012550</v>
      </c>
      <c r="I700" s="99">
        <v>-2.8761663291674188E-2</v>
      </c>
    </row>
    <row r="701" spans="2:9" x14ac:dyDescent="0.2">
      <c r="B701" s="18" t="s">
        <v>75</v>
      </c>
      <c r="C701" s="98" t="s">
        <v>25</v>
      </c>
      <c r="D701" s="22">
        <v>550</v>
      </c>
      <c r="E701" s="98" t="s">
        <v>28</v>
      </c>
      <c r="F701" s="22">
        <v>650</v>
      </c>
      <c r="G701" s="2" t="str">
        <f t="shared" si="20"/>
        <v>1055012650</v>
      </c>
      <c r="H701" s="2" t="str">
        <f t="shared" si="21"/>
        <v>ON1055012650</v>
      </c>
      <c r="I701" s="99">
        <v>-7.7647200520053611E-2</v>
      </c>
    </row>
    <row r="702" spans="2:9" x14ac:dyDescent="0.2">
      <c r="B702" s="18" t="s">
        <v>75</v>
      </c>
      <c r="C702" s="97" t="s">
        <v>25</v>
      </c>
      <c r="D702" s="22">
        <v>650</v>
      </c>
      <c r="E702" s="97" t="s">
        <v>27</v>
      </c>
      <c r="F702" s="22">
        <v>650</v>
      </c>
      <c r="G702" s="2" t="str">
        <f t="shared" si="20"/>
        <v>1065011650</v>
      </c>
      <c r="H702" s="2" t="str">
        <f t="shared" si="21"/>
        <v>ON1065011650</v>
      </c>
      <c r="I702" s="99">
        <v>6.238565692194831E-5</v>
      </c>
    </row>
    <row r="703" spans="2:9" x14ac:dyDescent="0.2">
      <c r="B703" s="18" t="s">
        <v>75</v>
      </c>
      <c r="C703" s="98" t="s">
        <v>25</v>
      </c>
      <c r="D703" s="22">
        <v>650</v>
      </c>
      <c r="E703" s="98" t="s">
        <v>28</v>
      </c>
      <c r="F703" s="22">
        <v>650</v>
      </c>
      <c r="G703" s="2" t="str">
        <f t="shared" si="20"/>
        <v>1065012650</v>
      </c>
      <c r="H703" s="2" t="str">
        <f t="shared" si="21"/>
        <v>ON1065012650</v>
      </c>
      <c r="I703" s="99">
        <v>-3.9663681924827056E-3</v>
      </c>
    </row>
    <row r="704" spans="2:9" x14ac:dyDescent="0.2">
      <c r="B704" s="18" t="s">
        <v>75</v>
      </c>
      <c r="C704" s="98" t="s">
        <v>27</v>
      </c>
      <c r="D704" s="19" t="s">
        <v>26</v>
      </c>
      <c r="E704" s="97" t="s">
        <v>27</v>
      </c>
      <c r="F704" s="22">
        <v>450</v>
      </c>
      <c r="G704" s="2" t="str">
        <f t="shared" si="20"/>
        <v>1135011450</v>
      </c>
      <c r="H704" s="2" t="str">
        <f t="shared" si="21"/>
        <v>ON1135011450</v>
      </c>
      <c r="I704" s="121" t="s">
        <v>78</v>
      </c>
    </row>
    <row r="705" spans="1:9" x14ac:dyDescent="0.2">
      <c r="B705" s="18" t="s">
        <v>75</v>
      </c>
      <c r="C705" s="97" t="s">
        <v>27</v>
      </c>
      <c r="D705" s="19" t="s">
        <v>26</v>
      </c>
      <c r="E705" s="97" t="s">
        <v>28</v>
      </c>
      <c r="F705" s="20" t="s">
        <v>26</v>
      </c>
      <c r="G705" s="2" t="str">
        <f t="shared" ref="G705:G768" si="22">C705&amp;D705&amp;E705&amp;F705</f>
        <v>1135012350</v>
      </c>
      <c r="H705" s="2" t="str">
        <f t="shared" ref="H705:H768" si="23">B705&amp;G705</f>
        <v>ON1135012350</v>
      </c>
      <c r="I705" s="120" t="s">
        <v>78</v>
      </c>
    </row>
    <row r="706" spans="1:9" x14ac:dyDescent="0.2">
      <c r="B706" s="18" t="s">
        <v>75</v>
      </c>
      <c r="C706" s="98" t="s">
        <v>27</v>
      </c>
      <c r="D706" s="22" t="s">
        <v>26</v>
      </c>
      <c r="E706" s="98" t="s">
        <v>28</v>
      </c>
      <c r="F706" s="22">
        <v>450</v>
      </c>
      <c r="G706" s="2" t="str">
        <f t="shared" si="22"/>
        <v>1135012450</v>
      </c>
      <c r="H706" s="2" t="str">
        <f t="shared" si="23"/>
        <v>ON1135012450</v>
      </c>
      <c r="I706" s="121" t="s">
        <v>78</v>
      </c>
    </row>
    <row r="707" spans="1:9" x14ac:dyDescent="0.2">
      <c r="A707" s="1" t="s">
        <v>47</v>
      </c>
      <c r="B707" s="18" t="s">
        <v>75</v>
      </c>
      <c r="C707" s="97" t="s">
        <v>27</v>
      </c>
      <c r="D707" s="19" t="s">
        <v>26</v>
      </c>
      <c r="E707" s="97">
        <v>1</v>
      </c>
      <c r="F707" s="20" t="s">
        <v>26</v>
      </c>
      <c r="G707" s="2" t="str">
        <f t="shared" si="22"/>
        <v>113501350</v>
      </c>
      <c r="H707" s="2" t="str">
        <f t="shared" si="23"/>
        <v>ON113501350</v>
      </c>
      <c r="I707" s="121" t="s">
        <v>78</v>
      </c>
    </row>
    <row r="708" spans="1:9" x14ac:dyDescent="0.2">
      <c r="A708" s="1" t="s">
        <v>50</v>
      </c>
      <c r="B708" s="18" t="s">
        <v>75</v>
      </c>
      <c r="C708" s="98">
        <v>11</v>
      </c>
      <c r="D708" s="22">
        <v>350</v>
      </c>
      <c r="E708" s="98">
        <v>1</v>
      </c>
      <c r="F708" s="22">
        <v>450</v>
      </c>
      <c r="G708" s="2" t="str">
        <f t="shared" si="22"/>
        <v>113501450</v>
      </c>
      <c r="H708" s="2" t="str">
        <f t="shared" si="23"/>
        <v>ON113501450</v>
      </c>
      <c r="I708" s="121" t="s">
        <v>78</v>
      </c>
    </row>
    <row r="709" spans="1:9" x14ac:dyDescent="0.2">
      <c r="A709" s="1" t="s">
        <v>51</v>
      </c>
      <c r="B709" s="18" t="s">
        <v>75</v>
      </c>
      <c r="C709" s="98">
        <v>11</v>
      </c>
      <c r="D709" s="22">
        <v>350</v>
      </c>
      <c r="E709" s="98">
        <v>1</v>
      </c>
      <c r="F709" s="22">
        <v>550</v>
      </c>
      <c r="G709" s="2" t="str">
        <f t="shared" si="22"/>
        <v>113501550</v>
      </c>
      <c r="H709" s="2" t="str">
        <f t="shared" si="23"/>
        <v>ON113501550</v>
      </c>
      <c r="I709" s="121" t="s">
        <v>78</v>
      </c>
    </row>
    <row r="710" spans="1:9" x14ac:dyDescent="0.2">
      <c r="B710" s="18" t="s">
        <v>75</v>
      </c>
      <c r="C710" s="98" t="s">
        <v>27</v>
      </c>
      <c r="D710" s="22">
        <v>450</v>
      </c>
      <c r="E710" s="97" t="s">
        <v>27</v>
      </c>
      <c r="F710" s="22">
        <v>550</v>
      </c>
      <c r="G710" s="2" t="str">
        <f t="shared" si="22"/>
        <v>1145011550</v>
      </c>
      <c r="H710" s="2" t="str">
        <f t="shared" si="23"/>
        <v>ON1145011550</v>
      </c>
      <c r="I710" s="99">
        <v>-4.8634300610558158E-2</v>
      </c>
    </row>
    <row r="711" spans="1:9" x14ac:dyDescent="0.2">
      <c r="B711" s="18" t="s">
        <v>75</v>
      </c>
      <c r="C711" s="97" t="s">
        <v>27</v>
      </c>
      <c r="D711" s="19" t="s">
        <v>39</v>
      </c>
      <c r="E711" s="97" t="s">
        <v>28</v>
      </c>
      <c r="F711" s="20" t="s">
        <v>39</v>
      </c>
      <c r="G711" s="2" t="str">
        <f t="shared" si="22"/>
        <v>1145012450</v>
      </c>
      <c r="H711" s="2" t="str">
        <f t="shared" si="23"/>
        <v>ON1145012450</v>
      </c>
      <c r="I711" s="99">
        <v>-4.133380500210844E-2</v>
      </c>
    </row>
    <row r="712" spans="1:9" x14ac:dyDescent="0.2">
      <c r="B712" s="18" t="s">
        <v>75</v>
      </c>
      <c r="C712" s="98" t="s">
        <v>27</v>
      </c>
      <c r="D712" s="22">
        <v>450</v>
      </c>
      <c r="E712" s="98" t="s">
        <v>28</v>
      </c>
      <c r="F712" s="22">
        <v>550</v>
      </c>
      <c r="G712" s="2" t="str">
        <f t="shared" si="22"/>
        <v>1145012550</v>
      </c>
      <c r="H712" s="2" t="str">
        <f t="shared" si="23"/>
        <v>ON1145012550</v>
      </c>
      <c r="I712" s="121">
        <v>-6.9486199099131757E-2</v>
      </c>
    </row>
    <row r="713" spans="1:9" x14ac:dyDescent="0.2">
      <c r="B713" s="18" t="s">
        <v>75</v>
      </c>
      <c r="C713" s="98" t="s">
        <v>27</v>
      </c>
      <c r="D713" s="19" t="s">
        <v>39</v>
      </c>
      <c r="E713" s="97">
        <v>1</v>
      </c>
      <c r="F713" s="22" t="s">
        <v>39</v>
      </c>
      <c r="G713" s="2" t="str">
        <f t="shared" si="22"/>
        <v>114501450</v>
      </c>
      <c r="H713" s="2" t="str">
        <f t="shared" si="23"/>
        <v>ON114501450</v>
      </c>
      <c r="I713" s="99">
        <v>-4.4435828250637951E-2</v>
      </c>
    </row>
    <row r="714" spans="1:9" x14ac:dyDescent="0.2">
      <c r="B714" s="18" t="s">
        <v>75</v>
      </c>
      <c r="C714" s="98">
        <v>11</v>
      </c>
      <c r="D714" s="22">
        <v>450</v>
      </c>
      <c r="E714" s="98">
        <v>1</v>
      </c>
      <c r="F714" s="22">
        <v>550</v>
      </c>
      <c r="G714" s="2" t="str">
        <f t="shared" si="22"/>
        <v>114501550</v>
      </c>
      <c r="H714" s="2" t="str">
        <f t="shared" si="23"/>
        <v>ON114501550</v>
      </c>
      <c r="I714" s="99">
        <v>-6.1407031865057873E-2</v>
      </c>
    </row>
    <row r="715" spans="1:9" x14ac:dyDescent="0.2">
      <c r="B715" s="18" t="s">
        <v>75</v>
      </c>
      <c r="C715" s="98">
        <v>11</v>
      </c>
      <c r="D715" s="22">
        <v>450</v>
      </c>
      <c r="E715" s="98">
        <v>1</v>
      </c>
      <c r="F715" s="22">
        <v>650</v>
      </c>
      <c r="G715" s="2" t="str">
        <f t="shared" si="22"/>
        <v>114501650</v>
      </c>
      <c r="H715" s="2" t="str">
        <f t="shared" si="23"/>
        <v>ON114501650</v>
      </c>
      <c r="I715" s="99">
        <v>-0.11106046145490991</v>
      </c>
    </row>
    <row r="716" spans="1:9" x14ac:dyDescent="0.2">
      <c r="B716" s="18" t="s">
        <v>75</v>
      </c>
      <c r="C716" s="98" t="s">
        <v>27</v>
      </c>
      <c r="D716" s="22">
        <v>550</v>
      </c>
      <c r="E716" s="97" t="s">
        <v>27</v>
      </c>
      <c r="F716" s="22">
        <v>650</v>
      </c>
      <c r="G716" s="6" t="str">
        <f t="shared" si="22"/>
        <v>1155011650</v>
      </c>
      <c r="H716" s="2" t="str">
        <f t="shared" si="23"/>
        <v>ON1155011650</v>
      </c>
      <c r="I716" s="99">
        <v>-6.0735828232384749E-2</v>
      </c>
    </row>
    <row r="717" spans="1:9" x14ac:dyDescent="0.2">
      <c r="B717" s="18" t="s">
        <v>75</v>
      </c>
      <c r="C717" s="98" t="s">
        <v>27</v>
      </c>
      <c r="D717" s="22">
        <v>550</v>
      </c>
      <c r="E717" s="98" t="s">
        <v>28</v>
      </c>
      <c r="F717" s="22">
        <v>550</v>
      </c>
      <c r="G717" s="2" t="str">
        <f t="shared" si="22"/>
        <v>1155012550</v>
      </c>
      <c r="H717" s="2" t="str">
        <f t="shared" si="23"/>
        <v>ON1155012550</v>
      </c>
      <c r="I717" s="99">
        <v>-2.185753704836757E-2</v>
      </c>
    </row>
    <row r="718" spans="1:9" x14ac:dyDescent="0.2">
      <c r="B718" s="18" t="s">
        <v>75</v>
      </c>
      <c r="C718" s="98" t="s">
        <v>27</v>
      </c>
      <c r="D718" s="22">
        <v>550</v>
      </c>
      <c r="E718" s="98" t="s">
        <v>28</v>
      </c>
      <c r="F718" s="22">
        <v>650</v>
      </c>
      <c r="G718" s="2" t="str">
        <f t="shared" si="22"/>
        <v>1155012650</v>
      </c>
      <c r="H718" s="2" t="str">
        <f t="shared" si="23"/>
        <v>ON1155012650</v>
      </c>
      <c r="I718" s="99">
        <v>-7.0952586526613695E-2</v>
      </c>
    </row>
    <row r="719" spans="1:9" x14ac:dyDescent="0.2">
      <c r="B719" s="18" t="s">
        <v>75</v>
      </c>
      <c r="C719" s="98" t="s">
        <v>27</v>
      </c>
      <c r="D719" s="22">
        <v>550</v>
      </c>
      <c r="E719" s="97">
        <v>1</v>
      </c>
      <c r="F719" s="22">
        <v>550</v>
      </c>
      <c r="G719" s="2" t="str">
        <f t="shared" si="22"/>
        <v>115501550</v>
      </c>
      <c r="H719" s="2" t="str">
        <f t="shared" si="23"/>
        <v>ON115501550</v>
      </c>
      <c r="I719" s="99">
        <v>-1.4873983884897968E-2</v>
      </c>
    </row>
    <row r="720" spans="1:9" x14ac:dyDescent="0.2">
      <c r="B720" s="18" t="s">
        <v>75</v>
      </c>
      <c r="C720" s="98">
        <v>11</v>
      </c>
      <c r="D720" s="22">
        <v>550</v>
      </c>
      <c r="E720" s="98">
        <v>1</v>
      </c>
      <c r="F720" s="22">
        <v>650</v>
      </c>
      <c r="G720" s="6" t="str">
        <f t="shared" si="22"/>
        <v>115501650</v>
      </c>
      <c r="H720" s="2" t="str">
        <f t="shared" si="23"/>
        <v>ON115501650</v>
      </c>
      <c r="I720" s="99">
        <v>-6.7109362918568241E-2</v>
      </c>
    </row>
    <row r="721" spans="1:9" x14ac:dyDescent="0.2">
      <c r="B721" s="18" t="s">
        <v>75</v>
      </c>
      <c r="C721" s="97" t="s">
        <v>27</v>
      </c>
      <c r="D721" s="22">
        <v>650</v>
      </c>
      <c r="E721" s="97" t="s">
        <v>28</v>
      </c>
      <c r="F721" s="22">
        <v>650</v>
      </c>
      <c r="G721" s="2" t="str">
        <f t="shared" si="22"/>
        <v>1165012650</v>
      </c>
      <c r="H721" s="2" t="str">
        <f t="shared" si="23"/>
        <v>ON1165012650</v>
      </c>
      <c r="I721" s="99">
        <v>-8.3945400836798016E-3</v>
      </c>
    </row>
    <row r="722" spans="1:9" x14ac:dyDescent="0.2">
      <c r="B722" s="18" t="s">
        <v>75</v>
      </c>
      <c r="C722" s="98" t="s">
        <v>27</v>
      </c>
      <c r="D722" s="22">
        <v>650</v>
      </c>
      <c r="E722" s="98">
        <v>1</v>
      </c>
      <c r="F722" s="22">
        <v>650</v>
      </c>
      <c r="G722" s="2" t="str">
        <f t="shared" si="22"/>
        <v>116501650</v>
      </c>
      <c r="H722" s="2" t="str">
        <f t="shared" si="23"/>
        <v>ON116501650</v>
      </c>
      <c r="I722" s="99">
        <v>-5.1480892691588061E-3</v>
      </c>
    </row>
    <row r="723" spans="1:9" x14ac:dyDescent="0.2">
      <c r="B723" s="18" t="s">
        <v>75</v>
      </c>
      <c r="C723" s="98" t="s">
        <v>28</v>
      </c>
      <c r="D723" s="19" t="s">
        <v>26</v>
      </c>
      <c r="E723" s="97" t="s">
        <v>28</v>
      </c>
      <c r="F723" s="22">
        <v>450</v>
      </c>
      <c r="G723" s="2" t="str">
        <f t="shared" si="22"/>
        <v>1235012450</v>
      </c>
      <c r="H723" s="2" t="str">
        <f t="shared" si="23"/>
        <v>ON1235012450</v>
      </c>
      <c r="I723" s="121" t="s">
        <v>78</v>
      </c>
    </row>
    <row r="724" spans="1:9" x14ac:dyDescent="0.2">
      <c r="A724" s="1" t="s">
        <v>46</v>
      </c>
      <c r="B724" s="18" t="s">
        <v>75</v>
      </c>
      <c r="C724" s="97" t="s">
        <v>28</v>
      </c>
      <c r="D724" s="19" t="s">
        <v>26</v>
      </c>
      <c r="E724" s="97">
        <v>1</v>
      </c>
      <c r="F724" s="20" t="s">
        <v>26</v>
      </c>
      <c r="G724" s="2" t="str">
        <f t="shared" si="22"/>
        <v>123501350</v>
      </c>
      <c r="H724" s="2" t="str">
        <f t="shared" si="23"/>
        <v>ON123501350</v>
      </c>
      <c r="I724" s="120" t="s">
        <v>78</v>
      </c>
    </row>
    <row r="725" spans="1:9" x14ac:dyDescent="0.2">
      <c r="A725" s="1" t="s">
        <v>49</v>
      </c>
      <c r="B725" s="18" t="s">
        <v>75</v>
      </c>
      <c r="C725" s="98" t="s">
        <v>28</v>
      </c>
      <c r="D725" s="22" t="s">
        <v>26</v>
      </c>
      <c r="E725" s="98">
        <v>1</v>
      </c>
      <c r="F725" s="22">
        <v>450</v>
      </c>
      <c r="G725" s="2" t="str">
        <f t="shared" si="22"/>
        <v>123501450</v>
      </c>
      <c r="H725" s="2" t="str">
        <f t="shared" si="23"/>
        <v>ON123501450</v>
      </c>
      <c r="I725" s="121" t="s">
        <v>78</v>
      </c>
    </row>
    <row r="726" spans="1:9" x14ac:dyDescent="0.2">
      <c r="B726" s="18" t="s">
        <v>75</v>
      </c>
      <c r="C726" s="97" t="s">
        <v>28</v>
      </c>
      <c r="D726" s="19" t="s">
        <v>26</v>
      </c>
      <c r="E726" s="97">
        <v>2</v>
      </c>
      <c r="F726" s="20" t="s">
        <v>26</v>
      </c>
      <c r="G726" s="2" t="str">
        <f t="shared" si="22"/>
        <v>123502350</v>
      </c>
      <c r="H726" s="2" t="str">
        <f t="shared" si="23"/>
        <v>ON123502350</v>
      </c>
      <c r="I726" s="121" t="s">
        <v>78</v>
      </c>
    </row>
    <row r="727" spans="1:9" x14ac:dyDescent="0.2">
      <c r="B727" s="18" t="s">
        <v>75</v>
      </c>
      <c r="C727" s="98" t="s">
        <v>28</v>
      </c>
      <c r="D727" s="22">
        <v>350</v>
      </c>
      <c r="E727" s="98">
        <v>2</v>
      </c>
      <c r="F727" s="22">
        <v>450</v>
      </c>
      <c r="G727" s="2" t="str">
        <f t="shared" si="22"/>
        <v>123502450</v>
      </c>
      <c r="H727" s="2" t="str">
        <f t="shared" si="23"/>
        <v>ON123502450</v>
      </c>
      <c r="I727" s="121" t="s">
        <v>78</v>
      </c>
    </row>
    <row r="728" spans="1:9" x14ac:dyDescent="0.2">
      <c r="B728" s="18" t="s">
        <v>75</v>
      </c>
      <c r="C728" s="98" t="s">
        <v>28</v>
      </c>
      <c r="D728" s="22">
        <v>350</v>
      </c>
      <c r="E728" s="98">
        <v>2</v>
      </c>
      <c r="F728" s="22">
        <v>550</v>
      </c>
      <c r="G728" s="2" t="str">
        <f t="shared" si="22"/>
        <v>123502550</v>
      </c>
      <c r="H728" s="2" t="str">
        <f t="shared" si="23"/>
        <v>ON123502550</v>
      </c>
      <c r="I728" s="121" t="s">
        <v>78</v>
      </c>
    </row>
    <row r="729" spans="1:9" x14ac:dyDescent="0.2">
      <c r="B729" s="18" t="s">
        <v>75</v>
      </c>
      <c r="C729" s="98" t="s">
        <v>28</v>
      </c>
      <c r="D729" s="22">
        <v>450</v>
      </c>
      <c r="E729" s="97" t="s">
        <v>28</v>
      </c>
      <c r="F729" s="22">
        <v>550</v>
      </c>
      <c r="G729" s="2" t="str">
        <f t="shared" si="22"/>
        <v>1245012550</v>
      </c>
      <c r="H729" s="2" t="str">
        <f t="shared" si="23"/>
        <v>ON1245012550</v>
      </c>
      <c r="I729" s="99">
        <v>-2.9185164333641055E-2</v>
      </c>
    </row>
    <row r="730" spans="1:9" x14ac:dyDescent="0.2">
      <c r="B730" s="18" t="s">
        <v>75</v>
      </c>
      <c r="C730" s="97" t="s">
        <v>28</v>
      </c>
      <c r="D730" s="19" t="s">
        <v>39</v>
      </c>
      <c r="E730" s="97">
        <v>1</v>
      </c>
      <c r="F730" s="20" t="s">
        <v>39</v>
      </c>
      <c r="G730" s="2" t="str">
        <f t="shared" si="22"/>
        <v>124501450</v>
      </c>
      <c r="H730" s="2" t="str">
        <f t="shared" si="23"/>
        <v>ON124501450</v>
      </c>
      <c r="I730" s="99">
        <v>8.2678458794985029E-3</v>
      </c>
    </row>
    <row r="731" spans="1:9" x14ac:dyDescent="0.2">
      <c r="B731" s="18" t="s">
        <v>75</v>
      </c>
      <c r="C731" s="98" t="s">
        <v>28</v>
      </c>
      <c r="D731" s="22">
        <v>450</v>
      </c>
      <c r="E731" s="98">
        <v>1</v>
      </c>
      <c r="F731" s="22">
        <v>550</v>
      </c>
      <c r="G731" s="2" t="str">
        <f t="shared" si="22"/>
        <v>124501550</v>
      </c>
      <c r="H731" s="2" t="str">
        <f t="shared" si="23"/>
        <v>ON124501550</v>
      </c>
      <c r="I731" s="121">
        <v>-9.4148593258257304E-3</v>
      </c>
    </row>
    <row r="732" spans="1:9" ht="13.5" thickBot="1" x14ac:dyDescent="0.25">
      <c r="B732" s="23" t="s">
        <v>75</v>
      </c>
      <c r="C732" s="102" t="s">
        <v>28</v>
      </c>
      <c r="D732" s="103" t="s">
        <v>39</v>
      </c>
      <c r="E732" s="104">
        <v>2</v>
      </c>
      <c r="F732" s="24" t="s">
        <v>39</v>
      </c>
      <c r="G732" s="9" t="str">
        <f t="shared" si="22"/>
        <v>124502450</v>
      </c>
      <c r="H732" s="2" t="str">
        <f t="shared" si="23"/>
        <v>ON124502450</v>
      </c>
      <c r="I732" s="99">
        <v>3.7892044024074069E-2</v>
      </c>
    </row>
    <row r="733" spans="1:9" x14ac:dyDescent="0.2">
      <c r="B733" s="26" t="s">
        <v>75</v>
      </c>
      <c r="C733" s="92" t="s">
        <v>28</v>
      </c>
      <c r="D733" s="28">
        <v>450</v>
      </c>
      <c r="E733" s="92">
        <v>2</v>
      </c>
      <c r="F733" s="28">
        <v>550</v>
      </c>
      <c r="G733" s="15" t="str">
        <f t="shared" si="22"/>
        <v>124502550</v>
      </c>
      <c r="H733" s="2" t="str">
        <f t="shared" si="23"/>
        <v>ON124502550</v>
      </c>
      <c r="I733" s="99">
        <v>2.0280183754436541E-2</v>
      </c>
    </row>
    <row r="734" spans="1:9" x14ac:dyDescent="0.2">
      <c r="B734" s="18" t="s">
        <v>75</v>
      </c>
      <c r="C734" s="98" t="s">
        <v>28</v>
      </c>
      <c r="D734" s="22">
        <v>450</v>
      </c>
      <c r="E734" s="98">
        <v>2</v>
      </c>
      <c r="F734" s="22">
        <v>650</v>
      </c>
      <c r="G734" s="2" t="str">
        <f t="shared" si="22"/>
        <v>124502650</v>
      </c>
      <c r="H734" s="2" t="str">
        <f t="shared" si="23"/>
        <v>ON124502650</v>
      </c>
      <c r="I734" s="99">
        <v>-4.1687938101459723E-2</v>
      </c>
    </row>
    <row r="735" spans="1:9" x14ac:dyDescent="0.2">
      <c r="B735" s="18" t="s">
        <v>75</v>
      </c>
      <c r="C735" s="98" t="s">
        <v>28</v>
      </c>
      <c r="D735" s="22">
        <v>550</v>
      </c>
      <c r="E735" s="97" t="s">
        <v>28</v>
      </c>
      <c r="F735" s="22">
        <v>650</v>
      </c>
      <c r="G735" s="2" t="str">
        <f t="shared" si="22"/>
        <v>1255012650</v>
      </c>
      <c r="H735" s="2" t="str">
        <f t="shared" si="23"/>
        <v>ON1255012650</v>
      </c>
      <c r="I735" s="99">
        <v>-5.0191876052374719E-2</v>
      </c>
    </row>
    <row r="736" spans="1:9" x14ac:dyDescent="0.2">
      <c r="B736" s="18" t="s">
        <v>75</v>
      </c>
      <c r="C736" s="98" t="s">
        <v>28</v>
      </c>
      <c r="D736" s="22">
        <v>550</v>
      </c>
      <c r="E736" s="98">
        <v>1</v>
      </c>
      <c r="F736" s="22">
        <v>550</v>
      </c>
      <c r="G736" s="2" t="str">
        <f t="shared" si="22"/>
        <v>125501550</v>
      </c>
      <c r="H736" s="2" t="str">
        <f t="shared" si="23"/>
        <v>ON125501550</v>
      </c>
      <c r="I736" s="99">
        <v>1.5246320701097948E-2</v>
      </c>
    </row>
    <row r="737" spans="1:9" x14ac:dyDescent="0.2">
      <c r="B737" s="18" t="s">
        <v>75</v>
      </c>
      <c r="C737" s="98" t="s">
        <v>28</v>
      </c>
      <c r="D737" s="22">
        <v>550</v>
      </c>
      <c r="E737" s="98">
        <v>1</v>
      </c>
      <c r="F737" s="22">
        <v>650</v>
      </c>
      <c r="G737" s="2" t="str">
        <f t="shared" si="22"/>
        <v>125501650</v>
      </c>
      <c r="H737" s="2" t="str">
        <f t="shared" si="23"/>
        <v>ON125501650</v>
      </c>
      <c r="I737" s="99">
        <v>-3.8552786924954584E-2</v>
      </c>
    </row>
    <row r="738" spans="1:9" x14ac:dyDescent="0.2">
      <c r="B738" s="18" t="s">
        <v>75</v>
      </c>
      <c r="C738" s="98" t="s">
        <v>28</v>
      </c>
      <c r="D738" s="22">
        <v>550</v>
      </c>
      <c r="E738" s="97">
        <v>2</v>
      </c>
      <c r="F738" s="22">
        <v>550</v>
      </c>
      <c r="G738" s="2" t="str">
        <f t="shared" si="22"/>
        <v>125502550</v>
      </c>
      <c r="H738" s="2" t="str">
        <f t="shared" si="23"/>
        <v>ON125502550</v>
      </c>
      <c r="I738" s="99">
        <v>4.6665258332917611E-2</v>
      </c>
    </row>
    <row r="739" spans="1:9" x14ac:dyDescent="0.2">
      <c r="B739" s="18" t="s">
        <v>75</v>
      </c>
      <c r="C739" s="98" t="s">
        <v>28</v>
      </c>
      <c r="D739" s="22">
        <v>550</v>
      </c>
      <c r="E739" s="98">
        <v>2</v>
      </c>
      <c r="F739" s="22">
        <v>650</v>
      </c>
      <c r="G739" s="2" t="str">
        <f t="shared" si="22"/>
        <v>125502650</v>
      </c>
      <c r="H739" s="2" t="str">
        <f t="shared" si="23"/>
        <v>ON125502650</v>
      </c>
      <c r="I739" s="99">
        <v>-1.7282635703466609E-2</v>
      </c>
    </row>
    <row r="740" spans="1:9" x14ac:dyDescent="0.2">
      <c r="B740" s="18" t="s">
        <v>75</v>
      </c>
      <c r="C740" s="97" t="s">
        <v>28</v>
      </c>
      <c r="D740" s="22">
        <v>650</v>
      </c>
      <c r="E740" s="97">
        <v>1</v>
      </c>
      <c r="F740" s="22">
        <v>650</v>
      </c>
      <c r="G740" s="2" t="str">
        <f t="shared" si="22"/>
        <v>126501650</v>
      </c>
      <c r="H740" s="2" t="str">
        <f t="shared" si="23"/>
        <v>ON126501650</v>
      </c>
      <c r="I740" s="99">
        <v>2.2310997122277808E-2</v>
      </c>
    </row>
    <row r="741" spans="1:9" x14ac:dyDescent="0.2">
      <c r="B741" s="18" t="s">
        <v>75</v>
      </c>
      <c r="C741" s="98" t="s">
        <v>28</v>
      </c>
      <c r="D741" s="22">
        <v>650</v>
      </c>
      <c r="E741" s="98">
        <v>2</v>
      </c>
      <c r="F741" s="22">
        <v>650</v>
      </c>
      <c r="G741" s="6" t="str">
        <f t="shared" si="22"/>
        <v>126502650</v>
      </c>
      <c r="H741" s="2" t="str">
        <f t="shared" si="23"/>
        <v>ON126502650</v>
      </c>
      <c r="I741" s="99">
        <v>3.5863924311820339E-2</v>
      </c>
    </row>
    <row r="742" spans="1:9" x14ac:dyDescent="0.2">
      <c r="A742" s="1" t="s">
        <v>48</v>
      </c>
      <c r="B742" s="18" t="s">
        <v>75</v>
      </c>
      <c r="C742" s="98">
        <v>1</v>
      </c>
      <c r="D742" s="19" t="s">
        <v>26</v>
      </c>
      <c r="E742" s="97">
        <v>1</v>
      </c>
      <c r="F742" s="22">
        <v>450</v>
      </c>
      <c r="G742" s="2" t="str">
        <f t="shared" si="22"/>
        <v>13501450</v>
      </c>
      <c r="H742" s="2" t="str">
        <f t="shared" si="23"/>
        <v>ON13501450</v>
      </c>
      <c r="I742" s="121" t="s">
        <v>78</v>
      </c>
    </row>
    <row r="743" spans="1:9" x14ac:dyDescent="0.2">
      <c r="B743" s="18" t="s">
        <v>75</v>
      </c>
      <c r="C743" s="97">
        <v>1</v>
      </c>
      <c r="D743" s="19" t="s">
        <v>26</v>
      </c>
      <c r="E743" s="97">
        <v>2</v>
      </c>
      <c r="F743" s="20" t="s">
        <v>26</v>
      </c>
      <c r="G743" s="2" t="str">
        <f t="shared" si="22"/>
        <v>13502350</v>
      </c>
      <c r="H743" s="2" t="str">
        <f t="shared" si="23"/>
        <v>ON13502350</v>
      </c>
      <c r="I743" s="120" t="s">
        <v>78</v>
      </c>
    </row>
    <row r="744" spans="1:9" x14ac:dyDescent="0.2">
      <c r="B744" s="18" t="s">
        <v>75</v>
      </c>
      <c r="C744" s="98">
        <v>1</v>
      </c>
      <c r="D744" s="22" t="s">
        <v>26</v>
      </c>
      <c r="E744" s="98">
        <v>2</v>
      </c>
      <c r="F744" s="22">
        <v>450</v>
      </c>
      <c r="G744" s="2" t="str">
        <f t="shared" si="22"/>
        <v>13502450</v>
      </c>
      <c r="H744" s="2" t="str">
        <f t="shared" si="23"/>
        <v>ON13502450</v>
      </c>
      <c r="I744" s="121" t="s">
        <v>78</v>
      </c>
    </row>
    <row r="745" spans="1:9" x14ac:dyDescent="0.2">
      <c r="B745" s="18" t="s">
        <v>75</v>
      </c>
      <c r="C745" s="97">
        <v>1</v>
      </c>
      <c r="D745" s="19" t="s">
        <v>26</v>
      </c>
      <c r="E745" s="97">
        <v>3</v>
      </c>
      <c r="F745" s="20" t="s">
        <v>26</v>
      </c>
      <c r="G745" s="2" t="str">
        <f t="shared" si="22"/>
        <v>13503350</v>
      </c>
      <c r="H745" s="2" t="str">
        <f t="shared" si="23"/>
        <v>ON13503350</v>
      </c>
      <c r="I745" s="121" t="s">
        <v>78</v>
      </c>
    </row>
    <row r="746" spans="1:9" x14ac:dyDescent="0.2">
      <c r="B746" s="18" t="s">
        <v>75</v>
      </c>
      <c r="C746" s="98">
        <v>1</v>
      </c>
      <c r="D746" s="22">
        <v>350</v>
      </c>
      <c r="E746" s="98">
        <v>3</v>
      </c>
      <c r="F746" s="22">
        <v>450</v>
      </c>
      <c r="G746" s="2" t="str">
        <f t="shared" si="22"/>
        <v>13503450</v>
      </c>
      <c r="H746" s="2" t="str">
        <f t="shared" si="23"/>
        <v>ON13503450</v>
      </c>
      <c r="I746" s="121" t="s">
        <v>78</v>
      </c>
    </row>
    <row r="747" spans="1:9" x14ac:dyDescent="0.2">
      <c r="B747" s="18" t="s">
        <v>75</v>
      </c>
      <c r="C747" s="98">
        <v>1</v>
      </c>
      <c r="D747" s="22">
        <v>350</v>
      </c>
      <c r="E747" s="98">
        <v>3</v>
      </c>
      <c r="F747" s="22">
        <v>550</v>
      </c>
      <c r="G747" s="2" t="str">
        <f t="shared" si="22"/>
        <v>13503550</v>
      </c>
      <c r="H747" s="2" t="str">
        <f t="shared" si="23"/>
        <v>ON13503550</v>
      </c>
      <c r="I747" s="121" t="s">
        <v>78</v>
      </c>
    </row>
    <row r="748" spans="1:9" x14ac:dyDescent="0.2">
      <c r="B748" s="18" t="s">
        <v>75</v>
      </c>
      <c r="C748" s="98">
        <v>1</v>
      </c>
      <c r="D748" s="22">
        <v>450</v>
      </c>
      <c r="E748" s="97">
        <v>1</v>
      </c>
      <c r="F748" s="22">
        <v>550</v>
      </c>
      <c r="G748" s="2" t="str">
        <f t="shared" si="22"/>
        <v>14501550</v>
      </c>
      <c r="H748" s="2" t="str">
        <f t="shared" si="23"/>
        <v>ON14501550</v>
      </c>
      <c r="I748" s="99">
        <v>-1.7046083732979743E-2</v>
      </c>
    </row>
    <row r="749" spans="1:9" x14ac:dyDescent="0.2">
      <c r="B749" s="18" t="s">
        <v>75</v>
      </c>
      <c r="C749" s="97">
        <v>1</v>
      </c>
      <c r="D749" s="19" t="s">
        <v>39</v>
      </c>
      <c r="E749" s="97">
        <v>2</v>
      </c>
      <c r="F749" s="20" t="s">
        <v>39</v>
      </c>
      <c r="G749" s="2" t="str">
        <f t="shared" si="22"/>
        <v>14502450</v>
      </c>
      <c r="H749" s="2" t="str">
        <f t="shared" si="23"/>
        <v>ON14502450</v>
      </c>
      <c r="I749" s="99">
        <v>2.5810133895911247E-2</v>
      </c>
    </row>
    <row r="750" spans="1:9" x14ac:dyDescent="0.2">
      <c r="B750" s="18" t="s">
        <v>75</v>
      </c>
      <c r="C750" s="98">
        <v>1</v>
      </c>
      <c r="D750" s="22">
        <v>450</v>
      </c>
      <c r="E750" s="98">
        <v>2</v>
      </c>
      <c r="F750" s="22">
        <v>550</v>
      </c>
      <c r="G750" s="2" t="str">
        <f t="shared" si="22"/>
        <v>14502550</v>
      </c>
      <c r="H750" s="2" t="str">
        <f t="shared" si="23"/>
        <v>ON14502550</v>
      </c>
      <c r="I750" s="121">
        <v>8.893553747125315E-3</v>
      </c>
    </row>
    <row r="751" spans="1:9" x14ac:dyDescent="0.2">
      <c r="B751" s="18" t="s">
        <v>75</v>
      </c>
      <c r="C751" s="98">
        <v>1</v>
      </c>
      <c r="D751" s="19" t="s">
        <v>39</v>
      </c>
      <c r="E751" s="97">
        <v>3</v>
      </c>
      <c r="F751" s="22" t="s">
        <v>39</v>
      </c>
      <c r="G751" s="2" t="str">
        <f t="shared" si="22"/>
        <v>14503450</v>
      </c>
      <c r="H751" s="2" t="str">
        <f t="shared" si="23"/>
        <v>ON14503450</v>
      </c>
      <c r="I751" s="99">
        <v>3.6745084262926678E-2</v>
      </c>
    </row>
    <row r="752" spans="1:9" x14ac:dyDescent="0.2">
      <c r="B752" s="18" t="s">
        <v>75</v>
      </c>
      <c r="C752" s="98">
        <v>1</v>
      </c>
      <c r="D752" s="22">
        <v>450</v>
      </c>
      <c r="E752" s="98">
        <v>3</v>
      </c>
      <c r="F752" s="22">
        <v>550</v>
      </c>
      <c r="G752" s="2" t="str">
        <f t="shared" si="22"/>
        <v>14503550</v>
      </c>
      <c r="H752" s="2" t="str">
        <f t="shared" si="23"/>
        <v>ON14503550</v>
      </c>
      <c r="I752" s="99">
        <v>2.1152132040941917E-2</v>
      </c>
    </row>
    <row r="753" spans="2:9" x14ac:dyDescent="0.2">
      <c r="B753" s="18" t="s">
        <v>75</v>
      </c>
      <c r="C753" s="98">
        <v>1</v>
      </c>
      <c r="D753" s="22">
        <v>450</v>
      </c>
      <c r="E753" s="98">
        <v>3</v>
      </c>
      <c r="F753" s="22">
        <v>650</v>
      </c>
      <c r="G753" s="2" t="str">
        <f t="shared" si="22"/>
        <v>14503650</v>
      </c>
      <c r="H753" s="2" t="str">
        <f t="shared" si="23"/>
        <v>ON14503650</v>
      </c>
      <c r="I753" s="99">
        <v>-3.0836347803358678E-2</v>
      </c>
    </row>
    <row r="754" spans="2:9" x14ac:dyDescent="0.2">
      <c r="B754" s="18" t="s">
        <v>75</v>
      </c>
      <c r="C754" s="98">
        <v>1</v>
      </c>
      <c r="D754" s="22">
        <v>550</v>
      </c>
      <c r="E754" s="97">
        <v>1</v>
      </c>
      <c r="F754" s="22">
        <v>650</v>
      </c>
      <c r="G754" s="2" t="str">
        <f t="shared" si="22"/>
        <v>15501650</v>
      </c>
      <c r="H754" s="2" t="str">
        <f t="shared" si="23"/>
        <v>ON15501650</v>
      </c>
      <c r="I754" s="99">
        <v>-5.2747317346951247E-2</v>
      </c>
    </row>
    <row r="755" spans="2:9" x14ac:dyDescent="0.2">
      <c r="B755" s="18" t="s">
        <v>75</v>
      </c>
      <c r="C755" s="98">
        <v>1</v>
      </c>
      <c r="D755" s="22">
        <v>550</v>
      </c>
      <c r="E755" s="98">
        <v>2</v>
      </c>
      <c r="F755" s="22">
        <v>550</v>
      </c>
      <c r="G755" s="2" t="str">
        <f t="shared" si="22"/>
        <v>15502550</v>
      </c>
      <c r="H755" s="2" t="str">
        <f t="shared" si="23"/>
        <v>ON15502550</v>
      </c>
      <c r="I755" s="99">
        <v>2.7351817687668489E-2</v>
      </c>
    </row>
    <row r="756" spans="2:9" x14ac:dyDescent="0.2">
      <c r="B756" s="18" t="s">
        <v>75</v>
      </c>
      <c r="C756" s="98">
        <v>1</v>
      </c>
      <c r="D756" s="22">
        <v>550</v>
      </c>
      <c r="E756" s="98">
        <v>2</v>
      </c>
      <c r="F756" s="22">
        <v>650</v>
      </c>
      <c r="G756" s="2" t="str">
        <f t="shared" si="22"/>
        <v>15502650</v>
      </c>
      <c r="H756" s="2" t="str">
        <f t="shared" si="23"/>
        <v>ON15502650</v>
      </c>
      <c r="I756" s="99">
        <v>-3.4917059239021019E-2</v>
      </c>
    </row>
    <row r="757" spans="2:9" x14ac:dyDescent="0.2">
      <c r="B757" s="18" t="s">
        <v>75</v>
      </c>
      <c r="C757" s="98">
        <v>1</v>
      </c>
      <c r="D757" s="22">
        <v>550</v>
      </c>
      <c r="E757" s="97">
        <v>3</v>
      </c>
      <c r="F757" s="22">
        <v>550</v>
      </c>
      <c r="G757" s="2" t="str">
        <f t="shared" si="22"/>
        <v>15503550</v>
      </c>
      <c r="H757" s="2" t="str">
        <f t="shared" si="23"/>
        <v>ON15503550</v>
      </c>
      <c r="I757" s="99">
        <v>3.9240583111616559E-2</v>
      </c>
    </row>
    <row r="758" spans="2:9" x14ac:dyDescent="0.2">
      <c r="B758" s="18" t="s">
        <v>75</v>
      </c>
      <c r="C758" s="98">
        <v>1</v>
      </c>
      <c r="D758" s="22">
        <v>550</v>
      </c>
      <c r="E758" s="98">
        <v>3</v>
      </c>
      <c r="F758" s="22">
        <v>650</v>
      </c>
      <c r="G758" s="2" t="str">
        <f t="shared" si="22"/>
        <v>15503650</v>
      </c>
      <c r="H758" s="2" t="str">
        <f t="shared" si="23"/>
        <v>ON15503650</v>
      </c>
      <c r="I758" s="99">
        <v>-1.3730944218382845E-2</v>
      </c>
    </row>
    <row r="759" spans="2:9" x14ac:dyDescent="0.2">
      <c r="B759" s="18" t="s">
        <v>75</v>
      </c>
      <c r="C759" s="97">
        <v>1</v>
      </c>
      <c r="D759" s="22">
        <v>650</v>
      </c>
      <c r="E759" s="97">
        <v>2</v>
      </c>
      <c r="F759" s="22">
        <v>650</v>
      </c>
      <c r="G759" s="2" t="str">
        <f t="shared" si="22"/>
        <v>16502650</v>
      </c>
      <c r="H759" s="2" t="str">
        <f t="shared" si="23"/>
        <v>ON16502650</v>
      </c>
      <c r="I759" s="99">
        <v>1.2070063304581857E-2</v>
      </c>
    </row>
    <row r="760" spans="2:9" x14ac:dyDescent="0.2">
      <c r="B760" s="18" t="s">
        <v>75</v>
      </c>
      <c r="C760" s="98">
        <v>1</v>
      </c>
      <c r="D760" s="22">
        <v>650</v>
      </c>
      <c r="E760" s="98">
        <v>3</v>
      </c>
      <c r="F760" s="22">
        <v>650</v>
      </c>
      <c r="G760" s="2" t="str">
        <f t="shared" si="22"/>
        <v>16503650</v>
      </c>
      <c r="H760" s="2" t="str">
        <f t="shared" si="23"/>
        <v>ON16503650</v>
      </c>
      <c r="I760" s="99">
        <v>4.1406913525214015E-2</v>
      </c>
    </row>
    <row r="761" spans="2:9" x14ac:dyDescent="0.2">
      <c r="B761" s="18" t="s">
        <v>75</v>
      </c>
      <c r="C761" s="98">
        <v>2</v>
      </c>
      <c r="D761" s="19" t="s">
        <v>26</v>
      </c>
      <c r="E761" s="97">
        <v>2</v>
      </c>
      <c r="F761" s="22">
        <v>450</v>
      </c>
      <c r="G761" s="2" t="str">
        <f t="shared" si="22"/>
        <v>23502450</v>
      </c>
      <c r="H761" s="2" t="str">
        <f t="shared" si="23"/>
        <v>ON23502450</v>
      </c>
      <c r="I761" s="121" t="s">
        <v>78</v>
      </c>
    </row>
    <row r="762" spans="2:9" x14ac:dyDescent="0.2">
      <c r="B762" s="18" t="s">
        <v>75</v>
      </c>
      <c r="C762" s="97">
        <v>2</v>
      </c>
      <c r="D762" s="19" t="s">
        <v>26</v>
      </c>
      <c r="E762" s="97">
        <v>3</v>
      </c>
      <c r="F762" s="20" t="s">
        <v>26</v>
      </c>
      <c r="G762" s="2" t="str">
        <f t="shared" si="22"/>
        <v>23503350</v>
      </c>
      <c r="H762" s="2" t="str">
        <f t="shared" si="23"/>
        <v>ON23503350</v>
      </c>
      <c r="I762" s="120" t="s">
        <v>78</v>
      </c>
    </row>
    <row r="763" spans="2:9" x14ac:dyDescent="0.2">
      <c r="B763" s="18" t="s">
        <v>75</v>
      </c>
      <c r="C763" s="98">
        <v>2</v>
      </c>
      <c r="D763" s="22" t="s">
        <v>26</v>
      </c>
      <c r="E763" s="98">
        <v>3</v>
      </c>
      <c r="F763" s="22">
        <v>450</v>
      </c>
      <c r="G763" s="2" t="str">
        <f t="shared" si="22"/>
        <v>23503450</v>
      </c>
      <c r="H763" s="2" t="str">
        <f t="shared" si="23"/>
        <v>ON23503450</v>
      </c>
      <c r="I763" s="121" t="s">
        <v>78</v>
      </c>
    </row>
    <row r="764" spans="2:9" x14ac:dyDescent="0.2">
      <c r="B764" s="18" t="s">
        <v>75</v>
      </c>
      <c r="C764" s="97">
        <v>2</v>
      </c>
      <c r="D764" s="19" t="s">
        <v>26</v>
      </c>
      <c r="E764" s="97">
        <v>4</v>
      </c>
      <c r="F764" s="20" t="s">
        <v>26</v>
      </c>
      <c r="G764" s="2" t="str">
        <f t="shared" si="22"/>
        <v>23504350</v>
      </c>
      <c r="H764" s="2" t="str">
        <f t="shared" si="23"/>
        <v>ON23504350</v>
      </c>
      <c r="I764" s="121" t="s">
        <v>78</v>
      </c>
    </row>
    <row r="765" spans="2:9" x14ac:dyDescent="0.2">
      <c r="B765" s="18" t="s">
        <v>75</v>
      </c>
      <c r="C765" s="98">
        <v>2</v>
      </c>
      <c r="D765" s="22">
        <v>350</v>
      </c>
      <c r="E765" s="98">
        <v>4</v>
      </c>
      <c r="F765" s="22">
        <v>450</v>
      </c>
      <c r="G765" s="2" t="str">
        <f t="shared" si="22"/>
        <v>23504450</v>
      </c>
      <c r="H765" s="2" t="str">
        <f t="shared" si="23"/>
        <v>ON23504450</v>
      </c>
      <c r="I765" s="121" t="s">
        <v>78</v>
      </c>
    </row>
    <row r="766" spans="2:9" x14ac:dyDescent="0.2">
      <c r="B766" s="18" t="s">
        <v>75</v>
      </c>
      <c r="C766" s="98">
        <v>2</v>
      </c>
      <c r="D766" s="22">
        <v>350</v>
      </c>
      <c r="E766" s="98">
        <v>4</v>
      </c>
      <c r="F766" s="22">
        <v>550</v>
      </c>
      <c r="G766" s="2" t="str">
        <f t="shared" si="22"/>
        <v>23504550</v>
      </c>
      <c r="H766" s="2" t="str">
        <f t="shared" si="23"/>
        <v>ON23504550</v>
      </c>
      <c r="I766" s="121" t="s">
        <v>78</v>
      </c>
    </row>
    <row r="767" spans="2:9" x14ac:dyDescent="0.2">
      <c r="B767" s="18" t="s">
        <v>75</v>
      </c>
      <c r="C767" s="98">
        <v>2</v>
      </c>
      <c r="D767" s="22">
        <v>450</v>
      </c>
      <c r="E767" s="97">
        <v>2</v>
      </c>
      <c r="F767" s="22">
        <v>550</v>
      </c>
      <c r="G767" s="2" t="str">
        <f t="shared" si="22"/>
        <v>24502550</v>
      </c>
      <c r="H767" s="2" t="str">
        <f t="shared" si="23"/>
        <v>ON24502550</v>
      </c>
      <c r="I767" s="99">
        <v>-1.4588584464858435E-2</v>
      </c>
    </row>
    <row r="768" spans="2:9" x14ac:dyDescent="0.2">
      <c r="B768" s="18" t="s">
        <v>75</v>
      </c>
      <c r="C768" s="97">
        <v>2</v>
      </c>
      <c r="D768" s="19" t="s">
        <v>39</v>
      </c>
      <c r="E768" s="97">
        <v>3</v>
      </c>
      <c r="F768" s="20" t="s">
        <v>39</v>
      </c>
      <c r="G768" s="2" t="str">
        <f t="shared" si="22"/>
        <v>24503450</v>
      </c>
      <c r="H768" s="2" t="str">
        <f t="shared" si="23"/>
        <v>ON24503450</v>
      </c>
      <c r="I768" s="99">
        <v>1.8617017331501673E-2</v>
      </c>
    </row>
    <row r="769" spans="2:9" x14ac:dyDescent="0.2">
      <c r="B769" s="18" t="s">
        <v>75</v>
      </c>
      <c r="C769" s="98">
        <v>2</v>
      </c>
      <c r="D769" s="22">
        <v>450</v>
      </c>
      <c r="E769" s="98">
        <v>3</v>
      </c>
      <c r="F769" s="22">
        <v>550</v>
      </c>
      <c r="G769" s="2" t="str">
        <f t="shared" ref="G769:G832" si="24">C769&amp;D769&amp;E769&amp;F769</f>
        <v>24503550</v>
      </c>
      <c r="H769" s="2" t="str">
        <f t="shared" ref="H769:H832" si="25">B769&amp;G769</f>
        <v>ON24503550</v>
      </c>
      <c r="I769" s="121">
        <v>4.6243924259125931E-3</v>
      </c>
    </row>
    <row r="770" spans="2:9" x14ac:dyDescent="0.2">
      <c r="B770" s="18" t="s">
        <v>75</v>
      </c>
      <c r="C770" s="98">
        <v>2</v>
      </c>
      <c r="D770" s="19" t="s">
        <v>39</v>
      </c>
      <c r="E770" s="97">
        <v>4</v>
      </c>
      <c r="F770" s="22" t="s">
        <v>39</v>
      </c>
      <c r="G770" s="2" t="str">
        <f t="shared" si="24"/>
        <v>24504450</v>
      </c>
      <c r="H770" s="2" t="str">
        <f t="shared" si="25"/>
        <v>ON24504450</v>
      </c>
      <c r="I770" s="99">
        <v>3.7463662445999038E-2</v>
      </c>
    </row>
    <row r="771" spans="2:9" x14ac:dyDescent="0.2">
      <c r="B771" s="18" t="s">
        <v>75</v>
      </c>
      <c r="C771" s="98">
        <v>2</v>
      </c>
      <c r="D771" s="22">
        <v>450</v>
      </c>
      <c r="E771" s="98">
        <v>4</v>
      </c>
      <c r="F771" s="22">
        <v>550</v>
      </c>
      <c r="G771" s="2" t="str">
        <f t="shared" si="24"/>
        <v>24504550</v>
      </c>
      <c r="H771" s="2" t="str">
        <f t="shared" si="25"/>
        <v>ON24504550</v>
      </c>
      <c r="I771" s="99">
        <v>1.9537921620323018E-2</v>
      </c>
    </row>
    <row r="772" spans="2:9" x14ac:dyDescent="0.2">
      <c r="B772" s="18" t="s">
        <v>75</v>
      </c>
      <c r="C772" s="98">
        <v>2</v>
      </c>
      <c r="D772" s="22">
        <v>450</v>
      </c>
      <c r="E772" s="98">
        <v>4</v>
      </c>
      <c r="F772" s="22">
        <v>650</v>
      </c>
      <c r="G772" s="2" t="str">
        <f t="shared" si="24"/>
        <v>24504650</v>
      </c>
      <c r="H772" s="2" t="str">
        <f t="shared" si="25"/>
        <v>ON24504650</v>
      </c>
      <c r="I772" s="99">
        <v>-2.275951659547245E-2</v>
      </c>
    </row>
    <row r="773" spans="2:9" x14ac:dyDescent="0.2">
      <c r="B773" s="18" t="s">
        <v>75</v>
      </c>
      <c r="C773" s="98">
        <v>2</v>
      </c>
      <c r="D773" s="22">
        <v>550</v>
      </c>
      <c r="E773" s="97">
        <v>2</v>
      </c>
      <c r="F773" s="22">
        <v>650</v>
      </c>
      <c r="G773" s="2" t="str">
        <f t="shared" si="24"/>
        <v>25502650</v>
      </c>
      <c r="H773" s="2" t="str">
        <f t="shared" si="25"/>
        <v>ON25502650</v>
      </c>
      <c r="I773" s="99">
        <v>-5.9470888085076411E-2</v>
      </c>
    </row>
    <row r="774" spans="2:9" x14ac:dyDescent="0.2">
      <c r="B774" s="18" t="s">
        <v>75</v>
      </c>
      <c r="C774" s="98">
        <v>2</v>
      </c>
      <c r="D774" s="22">
        <v>550</v>
      </c>
      <c r="E774" s="98">
        <v>3</v>
      </c>
      <c r="F774" s="22">
        <v>550</v>
      </c>
      <c r="G774" s="2" t="str">
        <f t="shared" si="24"/>
        <v>25503550</v>
      </c>
      <c r="H774" s="2" t="str">
        <f t="shared" si="25"/>
        <v>ON25503550</v>
      </c>
      <c r="I774" s="99">
        <v>1.7651113348612114E-2</v>
      </c>
    </row>
    <row r="775" spans="2:9" x14ac:dyDescent="0.2">
      <c r="B775" s="18" t="s">
        <v>75</v>
      </c>
      <c r="C775" s="98">
        <v>2</v>
      </c>
      <c r="D775" s="22">
        <v>550</v>
      </c>
      <c r="E775" s="98">
        <v>3</v>
      </c>
      <c r="F775" s="22">
        <v>650</v>
      </c>
      <c r="G775" s="2" t="str">
        <f t="shared" si="24"/>
        <v>25503650</v>
      </c>
      <c r="H775" s="2" t="str">
        <f t="shared" si="25"/>
        <v>ON25503650</v>
      </c>
      <c r="I775" s="99">
        <v>-3.3925539619138377E-2</v>
      </c>
    </row>
    <row r="776" spans="2:9" x14ac:dyDescent="0.2">
      <c r="B776" s="18" t="s">
        <v>75</v>
      </c>
      <c r="C776" s="98">
        <v>2</v>
      </c>
      <c r="D776" s="22">
        <v>550</v>
      </c>
      <c r="E776" s="97">
        <v>4</v>
      </c>
      <c r="F776" s="22">
        <v>550</v>
      </c>
      <c r="G776" s="2" t="str">
        <f t="shared" si="24"/>
        <v>25504550</v>
      </c>
      <c r="H776" s="2" t="str">
        <f t="shared" si="25"/>
        <v>ON25504550</v>
      </c>
      <c r="I776" s="99">
        <v>3.2172346635230539E-2</v>
      </c>
    </row>
    <row r="777" spans="2:9" x14ac:dyDescent="0.2">
      <c r="B777" s="18" t="s">
        <v>75</v>
      </c>
      <c r="C777" s="98">
        <v>2</v>
      </c>
      <c r="D777" s="22">
        <v>550</v>
      </c>
      <c r="E777" s="98">
        <v>4</v>
      </c>
      <c r="F777" s="22">
        <v>650</v>
      </c>
      <c r="G777" s="2" t="str">
        <f t="shared" si="24"/>
        <v>25504650</v>
      </c>
      <c r="H777" s="2" t="str">
        <f t="shared" si="25"/>
        <v>ON25504650</v>
      </c>
      <c r="I777" s="99">
        <v>-1.0714326380859562E-2</v>
      </c>
    </row>
    <row r="778" spans="2:9" x14ac:dyDescent="0.2">
      <c r="B778" s="18" t="s">
        <v>75</v>
      </c>
      <c r="C778" s="97">
        <v>2</v>
      </c>
      <c r="D778" s="22">
        <v>650</v>
      </c>
      <c r="E778" s="97">
        <v>3</v>
      </c>
      <c r="F778" s="22">
        <v>650</v>
      </c>
      <c r="G778" s="2" t="str">
        <f t="shared" si="24"/>
        <v>26503650</v>
      </c>
      <c r="H778" s="2" t="str">
        <f t="shared" si="25"/>
        <v>ON26503650</v>
      </c>
      <c r="I778" s="99">
        <v>1.8440135423335426E-2</v>
      </c>
    </row>
    <row r="779" spans="2:9" x14ac:dyDescent="0.2">
      <c r="B779" s="18" t="s">
        <v>75</v>
      </c>
      <c r="C779" s="98">
        <v>2</v>
      </c>
      <c r="D779" s="22">
        <v>650</v>
      </c>
      <c r="E779" s="98">
        <v>4</v>
      </c>
      <c r="F779" s="22">
        <v>650</v>
      </c>
      <c r="G779" s="2" t="str">
        <f t="shared" si="24"/>
        <v>26504650</v>
      </c>
      <c r="H779" s="2" t="str">
        <f t="shared" si="25"/>
        <v>ON26504650</v>
      </c>
      <c r="I779" s="99">
        <v>5.0278172476355742E-2</v>
      </c>
    </row>
    <row r="780" spans="2:9" ht="13.5" thickBot="1" x14ac:dyDescent="0.25">
      <c r="B780" s="23" t="s">
        <v>75</v>
      </c>
      <c r="C780" s="102">
        <v>3</v>
      </c>
      <c r="D780" s="103" t="s">
        <v>26</v>
      </c>
      <c r="E780" s="104">
        <v>3</v>
      </c>
      <c r="F780" s="24">
        <v>450</v>
      </c>
      <c r="G780" s="9" t="str">
        <f t="shared" si="24"/>
        <v>33503450</v>
      </c>
      <c r="H780" s="2" t="str">
        <f t="shared" si="25"/>
        <v>ON33503450</v>
      </c>
      <c r="I780" s="121" t="s">
        <v>78</v>
      </c>
    </row>
    <row r="781" spans="2:9" x14ac:dyDescent="0.2">
      <c r="B781" s="26" t="s">
        <v>75</v>
      </c>
      <c r="C781" s="94">
        <v>3</v>
      </c>
      <c r="D781" s="93" t="s">
        <v>26</v>
      </c>
      <c r="E781" s="94">
        <v>4</v>
      </c>
      <c r="F781" s="106" t="s">
        <v>26</v>
      </c>
      <c r="G781" s="15" t="str">
        <f t="shared" si="24"/>
        <v>33504350</v>
      </c>
      <c r="H781" s="2" t="str">
        <f t="shared" si="25"/>
        <v>ON33504350</v>
      </c>
      <c r="I781" s="120" t="s">
        <v>78</v>
      </c>
    </row>
    <row r="782" spans="2:9" x14ac:dyDescent="0.2">
      <c r="B782" s="18" t="s">
        <v>75</v>
      </c>
      <c r="C782" s="98">
        <v>3</v>
      </c>
      <c r="D782" s="22" t="s">
        <v>26</v>
      </c>
      <c r="E782" s="98">
        <v>4</v>
      </c>
      <c r="F782" s="22">
        <v>450</v>
      </c>
      <c r="G782" s="2" t="str">
        <f t="shared" si="24"/>
        <v>33504450</v>
      </c>
      <c r="H782" s="2" t="str">
        <f t="shared" si="25"/>
        <v>ON33504450</v>
      </c>
      <c r="I782" s="121" t="s">
        <v>78</v>
      </c>
    </row>
    <row r="783" spans="2:9" x14ac:dyDescent="0.2">
      <c r="B783" s="18" t="s">
        <v>75</v>
      </c>
      <c r="C783" s="97">
        <v>3</v>
      </c>
      <c r="D783" s="19" t="s">
        <v>26</v>
      </c>
      <c r="E783" s="97">
        <v>5</v>
      </c>
      <c r="F783" s="20" t="s">
        <v>26</v>
      </c>
      <c r="G783" s="2" t="str">
        <f t="shared" si="24"/>
        <v>33505350</v>
      </c>
      <c r="H783" s="2" t="str">
        <f t="shared" si="25"/>
        <v>ON33505350</v>
      </c>
      <c r="I783" s="121" t="s">
        <v>78</v>
      </c>
    </row>
    <row r="784" spans="2:9" x14ac:dyDescent="0.2">
      <c r="B784" s="18" t="s">
        <v>75</v>
      </c>
      <c r="C784" s="98">
        <v>3</v>
      </c>
      <c r="D784" s="22">
        <v>350</v>
      </c>
      <c r="E784" s="98">
        <v>5</v>
      </c>
      <c r="F784" s="22">
        <v>450</v>
      </c>
      <c r="G784" s="2" t="str">
        <f t="shared" si="24"/>
        <v>33505450</v>
      </c>
      <c r="H784" s="2" t="str">
        <f t="shared" si="25"/>
        <v>ON33505450</v>
      </c>
      <c r="I784" s="121" t="s">
        <v>78</v>
      </c>
    </row>
    <row r="785" spans="2:9" x14ac:dyDescent="0.2">
      <c r="B785" s="18" t="s">
        <v>75</v>
      </c>
      <c r="C785" s="98">
        <v>3</v>
      </c>
      <c r="D785" s="22">
        <v>350</v>
      </c>
      <c r="E785" s="98">
        <v>5</v>
      </c>
      <c r="F785" s="22">
        <v>550</v>
      </c>
      <c r="G785" s="2" t="str">
        <f t="shared" si="24"/>
        <v>33505550</v>
      </c>
      <c r="H785" s="2" t="str">
        <f t="shared" si="25"/>
        <v>ON33505550</v>
      </c>
      <c r="I785" s="121" t="s">
        <v>78</v>
      </c>
    </row>
    <row r="786" spans="2:9" x14ac:dyDescent="0.2">
      <c r="B786" s="18" t="s">
        <v>75</v>
      </c>
      <c r="C786" s="98">
        <v>3</v>
      </c>
      <c r="D786" s="22">
        <v>450</v>
      </c>
      <c r="E786" s="97">
        <v>3</v>
      </c>
      <c r="F786" s="22">
        <v>550</v>
      </c>
      <c r="G786" s="2" t="str">
        <f t="shared" si="24"/>
        <v>34503550</v>
      </c>
      <c r="H786" s="2" t="str">
        <f t="shared" si="25"/>
        <v>ON34503550</v>
      </c>
      <c r="I786" s="99">
        <v>-1.5050305012194809E-2</v>
      </c>
    </row>
    <row r="787" spans="2:9" x14ac:dyDescent="0.2">
      <c r="B787" s="18" t="s">
        <v>75</v>
      </c>
      <c r="C787" s="97">
        <v>3</v>
      </c>
      <c r="D787" s="19" t="s">
        <v>39</v>
      </c>
      <c r="E787" s="97">
        <v>4</v>
      </c>
      <c r="F787" s="20" t="s">
        <v>39</v>
      </c>
      <c r="G787" s="2" t="str">
        <f t="shared" si="24"/>
        <v>34504450</v>
      </c>
      <c r="H787" s="2" t="str">
        <f t="shared" si="25"/>
        <v>ON34504450</v>
      </c>
      <c r="I787" s="99">
        <v>1.5304141426298457E-2</v>
      </c>
    </row>
    <row r="788" spans="2:9" x14ac:dyDescent="0.2">
      <c r="B788" s="18" t="s">
        <v>75</v>
      </c>
      <c r="C788" s="98">
        <v>3</v>
      </c>
      <c r="D788" s="22">
        <v>450</v>
      </c>
      <c r="E788" s="98">
        <v>4</v>
      </c>
      <c r="F788" s="22">
        <v>550</v>
      </c>
      <c r="G788" s="2" t="str">
        <f t="shared" si="24"/>
        <v>34504550</v>
      </c>
      <c r="H788" s="2" t="str">
        <f t="shared" si="25"/>
        <v>ON34504550</v>
      </c>
      <c r="I788" s="121">
        <v>-2.1320827890439877E-3</v>
      </c>
    </row>
    <row r="789" spans="2:9" x14ac:dyDescent="0.2">
      <c r="B789" s="18" t="s">
        <v>75</v>
      </c>
      <c r="C789" s="98">
        <v>3</v>
      </c>
      <c r="D789" s="19" t="s">
        <v>39</v>
      </c>
      <c r="E789" s="97">
        <v>5</v>
      </c>
      <c r="F789" s="22" t="s">
        <v>39</v>
      </c>
      <c r="G789" s="6" t="str">
        <f t="shared" si="24"/>
        <v>34505450</v>
      </c>
      <c r="H789" s="2" t="str">
        <f t="shared" si="25"/>
        <v>ON34505450</v>
      </c>
      <c r="I789" s="99">
        <v>-8.541718037802903E-4</v>
      </c>
    </row>
    <row r="790" spans="2:9" x14ac:dyDescent="0.2">
      <c r="B790" s="18" t="s">
        <v>75</v>
      </c>
      <c r="C790" s="98">
        <v>3</v>
      </c>
      <c r="D790" s="22">
        <v>450</v>
      </c>
      <c r="E790" s="98">
        <v>5</v>
      </c>
      <c r="F790" s="22">
        <v>550</v>
      </c>
      <c r="G790" s="6" t="str">
        <f t="shared" si="24"/>
        <v>34505550</v>
      </c>
      <c r="H790" s="2" t="str">
        <f t="shared" si="25"/>
        <v>ON34505550</v>
      </c>
      <c r="I790" s="99">
        <v>-1.2504651086127838E-2</v>
      </c>
    </row>
    <row r="791" spans="2:9" x14ac:dyDescent="0.2">
      <c r="B791" s="18" t="s">
        <v>75</v>
      </c>
      <c r="C791" s="98">
        <v>3</v>
      </c>
      <c r="D791" s="22">
        <v>450</v>
      </c>
      <c r="E791" s="98">
        <v>5</v>
      </c>
      <c r="F791" s="22">
        <v>650</v>
      </c>
      <c r="G791" s="2" t="str">
        <f t="shared" si="24"/>
        <v>34505650</v>
      </c>
      <c r="H791" s="2" t="str">
        <f t="shared" si="25"/>
        <v>ON34505650</v>
      </c>
      <c r="I791" s="99">
        <v>-4.6030273605776204E-2</v>
      </c>
    </row>
    <row r="792" spans="2:9" x14ac:dyDescent="0.2">
      <c r="B792" s="18" t="s">
        <v>75</v>
      </c>
      <c r="C792" s="98">
        <v>3</v>
      </c>
      <c r="D792" s="22">
        <v>550</v>
      </c>
      <c r="E792" s="97">
        <v>3</v>
      </c>
      <c r="F792" s="22">
        <v>650</v>
      </c>
      <c r="G792" s="2" t="str">
        <f t="shared" si="24"/>
        <v>35503650</v>
      </c>
      <c r="H792" s="2" t="str">
        <f t="shared" si="25"/>
        <v>ON35503650</v>
      </c>
      <c r="I792" s="99">
        <v>-5.0738789951147792E-2</v>
      </c>
    </row>
    <row r="793" spans="2:9" x14ac:dyDescent="0.2">
      <c r="B793" s="18" t="s">
        <v>75</v>
      </c>
      <c r="C793" s="98">
        <v>3</v>
      </c>
      <c r="D793" s="22">
        <v>550</v>
      </c>
      <c r="E793" s="98">
        <v>4</v>
      </c>
      <c r="F793" s="22">
        <v>550</v>
      </c>
      <c r="G793" s="2" t="str">
        <f t="shared" si="24"/>
        <v>35504550</v>
      </c>
      <c r="H793" s="2" t="str">
        <f t="shared" si="25"/>
        <v>ON35504550</v>
      </c>
      <c r="I793" s="99">
        <v>1.3083581259737321E-2</v>
      </c>
    </row>
    <row r="794" spans="2:9" x14ac:dyDescent="0.2">
      <c r="B794" s="18" t="s">
        <v>75</v>
      </c>
      <c r="C794" s="98">
        <v>3</v>
      </c>
      <c r="D794" s="22">
        <v>550</v>
      </c>
      <c r="E794" s="98">
        <v>4</v>
      </c>
      <c r="F794" s="22">
        <v>650</v>
      </c>
      <c r="G794" s="2" t="str">
        <f t="shared" si="24"/>
        <v>35504650</v>
      </c>
      <c r="H794" s="2" t="str">
        <f t="shared" si="25"/>
        <v>ON35504650</v>
      </c>
      <c r="I794" s="99">
        <v>-2.9480758892638015E-2</v>
      </c>
    </row>
    <row r="795" spans="2:9" x14ac:dyDescent="0.2">
      <c r="B795" s="18" t="s">
        <v>75</v>
      </c>
      <c r="C795" s="98">
        <v>3</v>
      </c>
      <c r="D795" s="22">
        <v>550</v>
      </c>
      <c r="E795" s="97">
        <v>5</v>
      </c>
      <c r="F795" s="22">
        <v>550</v>
      </c>
      <c r="G795" s="2" t="str">
        <f t="shared" si="24"/>
        <v>35505550</v>
      </c>
      <c r="H795" s="2" t="str">
        <f t="shared" si="25"/>
        <v>ON35505550</v>
      </c>
      <c r="I795" s="99">
        <v>2.5159305323941062E-3</v>
      </c>
    </row>
    <row r="796" spans="2:9" x14ac:dyDescent="0.2">
      <c r="B796" s="18" t="s">
        <v>75</v>
      </c>
      <c r="C796" s="98">
        <v>3</v>
      </c>
      <c r="D796" s="22">
        <v>550</v>
      </c>
      <c r="E796" s="98">
        <v>5</v>
      </c>
      <c r="F796" s="22">
        <v>650</v>
      </c>
      <c r="G796" s="2" t="str">
        <f t="shared" si="24"/>
        <v>35505650</v>
      </c>
      <c r="H796" s="2" t="str">
        <f t="shared" si="25"/>
        <v>ON35505650</v>
      </c>
      <c r="I796" s="99">
        <v>-3.1601690778085709E-2</v>
      </c>
    </row>
    <row r="797" spans="2:9" x14ac:dyDescent="0.2">
      <c r="B797" s="18" t="s">
        <v>75</v>
      </c>
      <c r="C797" s="97">
        <v>3</v>
      </c>
      <c r="D797" s="22">
        <v>650</v>
      </c>
      <c r="E797" s="97">
        <v>4</v>
      </c>
      <c r="F797" s="22">
        <v>650</v>
      </c>
      <c r="G797" s="2" t="str">
        <f t="shared" si="24"/>
        <v>36504650</v>
      </c>
      <c r="H797" s="2" t="str">
        <f t="shared" si="25"/>
        <v>ON36504650</v>
      </c>
      <c r="I797" s="99">
        <v>2.1925200602271953E-2</v>
      </c>
    </row>
    <row r="798" spans="2:9" x14ac:dyDescent="0.2">
      <c r="B798" s="18" t="s">
        <v>75</v>
      </c>
      <c r="C798" s="98">
        <v>3</v>
      </c>
      <c r="D798" s="22">
        <v>650</v>
      </c>
      <c r="E798" s="98">
        <v>5</v>
      </c>
      <c r="F798" s="22">
        <v>650</v>
      </c>
      <c r="G798" s="2" t="str">
        <f t="shared" si="24"/>
        <v>36505650</v>
      </c>
      <c r="H798" s="2" t="str">
        <f t="shared" si="25"/>
        <v>ON36505650</v>
      </c>
      <c r="I798" s="99">
        <v>2.0295182559527468E-2</v>
      </c>
    </row>
    <row r="799" spans="2:9" x14ac:dyDescent="0.2">
      <c r="B799" s="18" t="s">
        <v>75</v>
      </c>
      <c r="C799" s="98">
        <v>4</v>
      </c>
      <c r="D799" s="19" t="s">
        <v>26</v>
      </c>
      <c r="E799" s="97">
        <v>4</v>
      </c>
      <c r="F799" s="22">
        <v>450</v>
      </c>
      <c r="G799" s="2" t="str">
        <f t="shared" si="24"/>
        <v>43504450</v>
      </c>
      <c r="H799" s="2" t="str">
        <f t="shared" si="25"/>
        <v>ON43504450</v>
      </c>
      <c r="I799" s="121" t="s">
        <v>78</v>
      </c>
    </row>
    <row r="800" spans="2:9" x14ac:dyDescent="0.2">
      <c r="B800" s="18" t="s">
        <v>75</v>
      </c>
      <c r="C800" s="97">
        <v>4</v>
      </c>
      <c r="D800" s="19" t="s">
        <v>26</v>
      </c>
      <c r="E800" s="97">
        <v>5</v>
      </c>
      <c r="F800" s="20" t="s">
        <v>26</v>
      </c>
      <c r="G800" s="2" t="str">
        <f t="shared" si="24"/>
        <v>43505350</v>
      </c>
      <c r="H800" s="2" t="str">
        <f t="shared" si="25"/>
        <v>ON43505350</v>
      </c>
      <c r="I800" s="120" t="s">
        <v>78</v>
      </c>
    </row>
    <row r="801" spans="2:9" x14ac:dyDescent="0.2">
      <c r="B801" s="18" t="s">
        <v>75</v>
      </c>
      <c r="C801" s="98">
        <v>4</v>
      </c>
      <c r="D801" s="22" t="s">
        <v>26</v>
      </c>
      <c r="E801" s="98">
        <v>5</v>
      </c>
      <c r="F801" s="22">
        <v>450</v>
      </c>
      <c r="G801" s="2" t="str">
        <f t="shared" si="24"/>
        <v>43505450</v>
      </c>
      <c r="H801" s="2" t="str">
        <f t="shared" si="25"/>
        <v>ON43505450</v>
      </c>
      <c r="I801" s="121" t="s">
        <v>78</v>
      </c>
    </row>
    <row r="802" spans="2:9" x14ac:dyDescent="0.2">
      <c r="B802" s="18" t="s">
        <v>75</v>
      </c>
      <c r="C802" s="97">
        <v>4</v>
      </c>
      <c r="D802" s="19" t="s">
        <v>26</v>
      </c>
      <c r="E802" s="97">
        <v>6</v>
      </c>
      <c r="F802" s="20" t="s">
        <v>26</v>
      </c>
      <c r="G802" s="2" t="str">
        <f t="shared" si="24"/>
        <v>43506350</v>
      </c>
      <c r="H802" s="2" t="str">
        <f t="shared" si="25"/>
        <v>ON43506350</v>
      </c>
      <c r="I802" s="121" t="s">
        <v>78</v>
      </c>
    </row>
    <row r="803" spans="2:9" x14ac:dyDescent="0.2">
      <c r="B803" s="18" t="s">
        <v>75</v>
      </c>
      <c r="C803" s="98">
        <v>4</v>
      </c>
      <c r="D803" s="22">
        <v>350</v>
      </c>
      <c r="E803" s="98">
        <v>6</v>
      </c>
      <c r="F803" s="22">
        <v>450</v>
      </c>
      <c r="G803" s="2" t="str">
        <f t="shared" si="24"/>
        <v>43506450</v>
      </c>
      <c r="H803" s="2" t="str">
        <f t="shared" si="25"/>
        <v>ON43506450</v>
      </c>
      <c r="I803" s="121" t="s">
        <v>78</v>
      </c>
    </row>
    <row r="804" spans="2:9" x14ac:dyDescent="0.2">
      <c r="B804" s="18" t="s">
        <v>75</v>
      </c>
      <c r="C804" s="98">
        <v>4</v>
      </c>
      <c r="D804" s="22">
        <v>350</v>
      </c>
      <c r="E804" s="98">
        <v>6</v>
      </c>
      <c r="F804" s="22">
        <v>550</v>
      </c>
      <c r="G804" s="2" t="str">
        <f t="shared" si="24"/>
        <v>43506550</v>
      </c>
      <c r="H804" s="2" t="str">
        <f t="shared" si="25"/>
        <v>ON43506550</v>
      </c>
      <c r="I804" s="121" t="s">
        <v>78</v>
      </c>
    </row>
    <row r="805" spans="2:9" x14ac:dyDescent="0.2">
      <c r="B805" s="18" t="s">
        <v>75</v>
      </c>
      <c r="C805" s="98">
        <v>4</v>
      </c>
      <c r="D805" s="22">
        <v>450</v>
      </c>
      <c r="E805" s="97">
        <v>4</v>
      </c>
      <c r="F805" s="22">
        <v>550</v>
      </c>
      <c r="G805" s="2" t="str">
        <f t="shared" si="24"/>
        <v>44504550</v>
      </c>
      <c r="H805" s="2" t="str">
        <f t="shared" si="25"/>
        <v>ON44504550</v>
      </c>
      <c r="I805" s="99">
        <v>-1.6849428041435278E-2</v>
      </c>
    </row>
    <row r="806" spans="2:9" x14ac:dyDescent="0.2">
      <c r="B806" s="18" t="s">
        <v>75</v>
      </c>
      <c r="C806" s="97">
        <v>4</v>
      </c>
      <c r="D806" s="19" t="s">
        <v>39</v>
      </c>
      <c r="E806" s="97">
        <v>5</v>
      </c>
      <c r="F806" s="20" t="s">
        <v>39</v>
      </c>
      <c r="G806" s="2" t="str">
        <f t="shared" si="24"/>
        <v>44505450</v>
      </c>
      <c r="H806" s="2" t="str">
        <f t="shared" si="25"/>
        <v>ON44505450</v>
      </c>
      <c r="I806" s="99">
        <v>-1.4670042813251283E-2</v>
      </c>
    </row>
    <row r="807" spans="2:9" x14ac:dyDescent="0.2">
      <c r="B807" s="18" t="s">
        <v>75</v>
      </c>
      <c r="C807" s="98">
        <v>4</v>
      </c>
      <c r="D807" s="22">
        <v>450</v>
      </c>
      <c r="E807" s="98">
        <v>5</v>
      </c>
      <c r="F807" s="22">
        <v>550</v>
      </c>
      <c r="G807" s="2" t="str">
        <f t="shared" si="24"/>
        <v>44505550</v>
      </c>
      <c r="H807" s="2" t="str">
        <f t="shared" si="25"/>
        <v>ON44505550</v>
      </c>
      <c r="I807" s="121">
        <v>-2.6625810768324498E-2</v>
      </c>
    </row>
    <row r="808" spans="2:9" x14ac:dyDescent="0.2">
      <c r="B808" s="18" t="s">
        <v>75</v>
      </c>
      <c r="C808" s="98">
        <v>4</v>
      </c>
      <c r="D808" s="19" t="s">
        <v>39</v>
      </c>
      <c r="E808" s="97">
        <v>6</v>
      </c>
      <c r="F808" s="22" t="s">
        <v>39</v>
      </c>
      <c r="G808" s="2" t="str">
        <f t="shared" si="24"/>
        <v>44506450</v>
      </c>
      <c r="H808" s="2" t="str">
        <f t="shared" si="25"/>
        <v>ON44506450</v>
      </c>
      <c r="I808" s="99">
        <v>-3.5065053102850241E-2</v>
      </c>
    </row>
    <row r="809" spans="2:9" x14ac:dyDescent="0.2">
      <c r="B809" s="18" t="s">
        <v>75</v>
      </c>
      <c r="C809" s="98">
        <v>4</v>
      </c>
      <c r="D809" s="22">
        <v>450</v>
      </c>
      <c r="E809" s="98">
        <v>6</v>
      </c>
      <c r="F809" s="22">
        <v>550</v>
      </c>
      <c r="G809" s="2" t="str">
        <f t="shared" si="24"/>
        <v>44506550</v>
      </c>
      <c r="H809" s="2" t="str">
        <f t="shared" si="25"/>
        <v>ON44506550</v>
      </c>
      <c r="I809" s="99">
        <v>-4.5110338844317324E-2</v>
      </c>
    </row>
    <row r="810" spans="2:9" x14ac:dyDescent="0.2">
      <c r="B810" s="18" t="s">
        <v>75</v>
      </c>
      <c r="C810" s="98">
        <v>4</v>
      </c>
      <c r="D810" s="22">
        <v>450</v>
      </c>
      <c r="E810" s="98">
        <v>6</v>
      </c>
      <c r="F810" s="22">
        <v>650</v>
      </c>
      <c r="G810" s="2" t="str">
        <f t="shared" si="24"/>
        <v>44506650</v>
      </c>
      <c r="H810" s="2" t="str">
        <f t="shared" si="25"/>
        <v>ON44506650</v>
      </c>
      <c r="I810" s="99">
        <v>-8.5241543236350664E-2</v>
      </c>
    </row>
    <row r="811" spans="2:9" x14ac:dyDescent="0.2">
      <c r="B811" s="18" t="s">
        <v>75</v>
      </c>
      <c r="C811" s="98">
        <v>4</v>
      </c>
      <c r="D811" s="22">
        <v>550</v>
      </c>
      <c r="E811" s="97">
        <v>4</v>
      </c>
      <c r="F811" s="22">
        <v>650</v>
      </c>
      <c r="G811" s="2" t="str">
        <f t="shared" si="24"/>
        <v>45504650</v>
      </c>
      <c r="H811" s="2" t="str">
        <f t="shared" si="25"/>
        <v>ON45504650</v>
      </c>
      <c r="I811" s="99">
        <v>-4.1970915346023818E-2</v>
      </c>
    </row>
    <row r="812" spans="2:9" x14ac:dyDescent="0.2">
      <c r="B812" s="18" t="s">
        <v>75</v>
      </c>
      <c r="C812" s="98">
        <v>4</v>
      </c>
      <c r="D812" s="22">
        <v>550</v>
      </c>
      <c r="E812" s="98">
        <v>5</v>
      </c>
      <c r="F812" s="22">
        <v>550</v>
      </c>
      <c r="G812" s="2" t="str">
        <f t="shared" si="24"/>
        <v>45505550</v>
      </c>
      <c r="H812" s="2" t="str">
        <f t="shared" si="25"/>
        <v>ON45505550</v>
      </c>
      <c r="I812" s="99">
        <v>-9.959506157182163E-3</v>
      </c>
    </row>
    <row r="813" spans="2:9" x14ac:dyDescent="0.2">
      <c r="B813" s="18" t="s">
        <v>75</v>
      </c>
      <c r="C813" s="98">
        <v>4</v>
      </c>
      <c r="D813" s="22">
        <v>550</v>
      </c>
      <c r="E813" s="98">
        <v>5</v>
      </c>
      <c r="F813" s="22">
        <v>650</v>
      </c>
      <c r="G813" s="2" t="str">
        <f t="shared" si="24"/>
        <v>45505650</v>
      </c>
      <c r="H813" s="2" t="str">
        <f t="shared" si="25"/>
        <v>ON45505650</v>
      </c>
      <c r="I813" s="99">
        <v>-4.3612372272172462E-2</v>
      </c>
    </row>
    <row r="814" spans="2:9" x14ac:dyDescent="0.2">
      <c r="B814" s="18" t="s">
        <v>75</v>
      </c>
      <c r="C814" s="98">
        <v>4</v>
      </c>
      <c r="D814" s="22">
        <v>550</v>
      </c>
      <c r="E814" s="97">
        <v>6</v>
      </c>
      <c r="F814" s="22">
        <v>550</v>
      </c>
      <c r="G814" s="2" t="str">
        <f t="shared" si="24"/>
        <v>45506550</v>
      </c>
      <c r="H814" s="2" t="str">
        <f t="shared" si="25"/>
        <v>ON45506550</v>
      </c>
      <c r="I814" s="99">
        <v>-2.8778964726775814E-2</v>
      </c>
    </row>
    <row r="815" spans="2:9" x14ac:dyDescent="0.2">
      <c r="B815" s="18" t="s">
        <v>75</v>
      </c>
      <c r="C815" s="98">
        <v>4</v>
      </c>
      <c r="D815" s="22">
        <v>550</v>
      </c>
      <c r="E815" s="98">
        <v>6</v>
      </c>
      <c r="F815" s="22">
        <v>650</v>
      </c>
      <c r="G815" s="2" t="str">
        <f t="shared" si="24"/>
        <v>45506650</v>
      </c>
      <c r="H815" s="2" t="str">
        <f t="shared" si="25"/>
        <v>ON45506650</v>
      </c>
      <c r="I815" s="99">
        <v>-6.9673308970273531E-2</v>
      </c>
    </row>
    <row r="816" spans="2:9" ht="13.5" thickBot="1" x14ac:dyDescent="0.25">
      <c r="B816" s="23" t="s">
        <v>75</v>
      </c>
      <c r="C816" s="104">
        <v>4</v>
      </c>
      <c r="D816" s="24">
        <v>650</v>
      </c>
      <c r="E816" s="104">
        <v>5</v>
      </c>
      <c r="F816" s="24">
        <v>650</v>
      </c>
      <c r="G816" s="9" t="str">
        <f t="shared" si="24"/>
        <v>46505650</v>
      </c>
      <c r="H816" s="2" t="str">
        <f t="shared" si="25"/>
        <v>ON46505650</v>
      </c>
      <c r="I816" s="99">
        <v>1.3796067900712449E-2</v>
      </c>
    </row>
    <row r="817" spans="2:9" x14ac:dyDescent="0.2">
      <c r="B817" s="26" t="s">
        <v>75</v>
      </c>
      <c r="C817" s="92">
        <v>4</v>
      </c>
      <c r="D817" s="28">
        <v>650</v>
      </c>
      <c r="E817" s="92">
        <v>6</v>
      </c>
      <c r="F817" s="28">
        <v>650</v>
      </c>
      <c r="G817" s="15" t="str">
        <f t="shared" si="24"/>
        <v>46506650</v>
      </c>
      <c r="H817" s="2" t="str">
        <f t="shared" si="25"/>
        <v>ON46506650</v>
      </c>
      <c r="I817" s="99">
        <v>-2.8758394440044976E-2</v>
      </c>
    </row>
    <row r="818" spans="2:9" x14ac:dyDescent="0.2">
      <c r="B818" s="18" t="s">
        <v>75</v>
      </c>
      <c r="C818" s="98">
        <v>5</v>
      </c>
      <c r="D818" s="19" t="s">
        <v>26</v>
      </c>
      <c r="E818" s="97">
        <v>5</v>
      </c>
      <c r="F818" s="22">
        <v>450</v>
      </c>
      <c r="G818" s="2" t="str">
        <f t="shared" si="24"/>
        <v>53505450</v>
      </c>
      <c r="H818" s="2" t="str">
        <f t="shared" si="25"/>
        <v>ON53505450</v>
      </c>
      <c r="I818" s="121" t="s">
        <v>78</v>
      </c>
    </row>
    <row r="819" spans="2:9" x14ac:dyDescent="0.2">
      <c r="B819" s="18" t="s">
        <v>75</v>
      </c>
      <c r="C819" s="97">
        <v>5</v>
      </c>
      <c r="D819" s="19" t="s">
        <v>26</v>
      </c>
      <c r="E819" s="97">
        <v>6</v>
      </c>
      <c r="F819" s="20" t="s">
        <v>26</v>
      </c>
      <c r="G819" s="2" t="str">
        <f t="shared" si="24"/>
        <v>53506350</v>
      </c>
      <c r="H819" s="2" t="str">
        <f t="shared" si="25"/>
        <v>ON53506350</v>
      </c>
      <c r="I819" s="120" t="s">
        <v>78</v>
      </c>
    </row>
    <row r="820" spans="2:9" x14ac:dyDescent="0.2">
      <c r="B820" s="18" t="s">
        <v>75</v>
      </c>
      <c r="C820" s="98">
        <v>5</v>
      </c>
      <c r="D820" s="22" t="s">
        <v>26</v>
      </c>
      <c r="E820" s="98">
        <v>6</v>
      </c>
      <c r="F820" s="22">
        <v>450</v>
      </c>
      <c r="G820" s="2" t="str">
        <f t="shared" si="24"/>
        <v>53506450</v>
      </c>
      <c r="H820" s="2" t="str">
        <f t="shared" si="25"/>
        <v>ON53506450</v>
      </c>
      <c r="I820" s="121" t="s">
        <v>78</v>
      </c>
    </row>
    <row r="821" spans="2:9" x14ac:dyDescent="0.2">
      <c r="B821" s="18" t="s">
        <v>75</v>
      </c>
      <c r="C821" s="97">
        <v>5</v>
      </c>
      <c r="D821" s="19" t="s">
        <v>26</v>
      </c>
      <c r="E821" s="97">
        <v>7</v>
      </c>
      <c r="F821" s="20" t="s">
        <v>26</v>
      </c>
      <c r="G821" s="2" t="str">
        <f t="shared" si="24"/>
        <v>53507350</v>
      </c>
      <c r="H821" s="2" t="str">
        <f t="shared" si="25"/>
        <v>ON53507350</v>
      </c>
      <c r="I821" s="121" t="s">
        <v>78</v>
      </c>
    </row>
    <row r="822" spans="2:9" x14ac:dyDescent="0.2">
      <c r="B822" s="18" t="s">
        <v>75</v>
      </c>
      <c r="C822" s="98">
        <v>5</v>
      </c>
      <c r="D822" s="22">
        <v>350</v>
      </c>
      <c r="E822" s="98">
        <v>7</v>
      </c>
      <c r="F822" s="22">
        <v>450</v>
      </c>
      <c r="G822" s="2" t="str">
        <f t="shared" si="24"/>
        <v>53507450</v>
      </c>
      <c r="H822" s="2" t="str">
        <f t="shared" si="25"/>
        <v>ON53507450</v>
      </c>
      <c r="I822" s="121" t="s">
        <v>78</v>
      </c>
    </row>
    <row r="823" spans="2:9" x14ac:dyDescent="0.2">
      <c r="B823" s="18" t="s">
        <v>75</v>
      </c>
      <c r="C823" s="98">
        <v>5</v>
      </c>
      <c r="D823" s="22">
        <v>350</v>
      </c>
      <c r="E823" s="98">
        <v>7</v>
      </c>
      <c r="F823" s="22">
        <v>550</v>
      </c>
      <c r="G823" s="2" t="str">
        <f t="shared" si="24"/>
        <v>53507550</v>
      </c>
      <c r="H823" s="2" t="str">
        <f t="shared" si="25"/>
        <v>ON53507550</v>
      </c>
      <c r="I823" s="121" t="s">
        <v>78</v>
      </c>
    </row>
    <row r="824" spans="2:9" x14ac:dyDescent="0.2">
      <c r="B824" s="18" t="s">
        <v>75</v>
      </c>
      <c r="C824" s="98">
        <v>5</v>
      </c>
      <c r="D824" s="22">
        <v>450</v>
      </c>
      <c r="E824" s="97">
        <v>5</v>
      </c>
      <c r="F824" s="22">
        <v>550</v>
      </c>
      <c r="G824" s="2" t="str">
        <f t="shared" si="24"/>
        <v>54505550</v>
      </c>
      <c r="H824" s="2" t="str">
        <f t="shared" si="25"/>
        <v>ON54505550</v>
      </c>
      <c r="I824" s="99">
        <v>-1.1606961011968574E-2</v>
      </c>
    </row>
    <row r="825" spans="2:9" x14ac:dyDescent="0.2">
      <c r="B825" s="18" t="s">
        <v>75</v>
      </c>
      <c r="C825" s="97">
        <v>5</v>
      </c>
      <c r="D825" s="19" t="s">
        <v>39</v>
      </c>
      <c r="E825" s="97">
        <v>6</v>
      </c>
      <c r="F825" s="20" t="s">
        <v>39</v>
      </c>
      <c r="G825" s="2" t="str">
        <f t="shared" si="24"/>
        <v>54506450</v>
      </c>
      <c r="H825" s="2" t="str">
        <f t="shared" si="25"/>
        <v>ON54506450</v>
      </c>
      <c r="I825" s="99">
        <v>-2.1862719303646048E-2</v>
      </c>
    </row>
    <row r="826" spans="2:9" x14ac:dyDescent="0.2">
      <c r="B826" s="18" t="s">
        <v>75</v>
      </c>
      <c r="C826" s="98">
        <v>5</v>
      </c>
      <c r="D826" s="22">
        <v>450</v>
      </c>
      <c r="E826" s="98">
        <v>6</v>
      </c>
      <c r="F826" s="22">
        <v>550</v>
      </c>
      <c r="G826" s="2" t="str">
        <f t="shared" si="24"/>
        <v>54506550</v>
      </c>
      <c r="H826" s="2" t="str">
        <f t="shared" si="25"/>
        <v>ON54506550</v>
      </c>
      <c r="I826" s="121">
        <v>-3.1742394344530286E-2</v>
      </c>
    </row>
    <row r="827" spans="2:9" x14ac:dyDescent="0.2">
      <c r="B827" s="18" t="s">
        <v>75</v>
      </c>
      <c r="C827" s="98">
        <v>5</v>
      </c>
      <c r="D827" s="19" t="s">
        <v>39</v>
      </c>
      <c r="E827" s="97">
        <v>7</v>
      </c>
      <c r="F827" s="22" t="s">
        <v>39</v>
      </c>
      <c r="G827" s="2" t="str">
        <f t="shared" si="24"/>
        <v>54507450</v>
      </c>
      <c r="H827" s="2" t="str">
        <f t="shared" si="25"/>
        <v>ON54507450</v>
      </c>
      <c r="I827" s="99">
        <v>-1.0964719945120826E-3</v>
      </c>
    </row>
    <row r="828" spans="2:9" x14ac:dyDescent="0.2">
      <c r="B828" s="18" t="s">
        <v>75</v>
      </c>
      <c r="C828" s="98">
        <v>5</v>
      </c>
      <c r="D828" s="22">
        <v>450</v>
      </c>
      <c r="E828" s="98">
        <v>7</v>
      </c>
      <c r="F828" s="22">
        <v>550</v>
      </c>
      <c r="G828" s="2" t="str">
        <f t="shared" si="24"/>
        <v>54507550</v>
      </c>
      <c r="H828" s="2" t="str">
        <f t="shared" si="25"/>
        <v>ON54507550</v>
      </c>
      <c r="I828" s="99">
        <v>-2.3424838368928468E-2</v>
      </c>
    </row>
    <row r="829" spans="2:9" x14ac:dyDescent="0.2">
      <c r="B829" s="18" t="s">
        <v>75</v>
      </c>
      <c r="C829" s="98">
        <v>5</v>
      </c>
      <c r="D829" s="22">
        <v>450</v>
      </c>
      <c r="E829" s="98">
        <v>7</v>
      </c>
      <c r="F829" s="22">
        <v>650</v>
      </c>
      <c r="G829" s="2" t="str">
        <f t="shared" si="24"/>
        <v>54507650</v>
      </c>
      <c r="H829" s="2" t="str">
        <f t="shared" si="25"/>
        <v>ON54507650</v>
      </c>
      <c r="I829" s="99">
        <v>-7.3612540086741202E-2</v>
      </c>
    </row>
    <row r="830" spans="2:9" x14ac:dyDescent="0.2">
      <c r="B830" s="18" t="s">
        <v>75</v>
      </c>
      <c r="C830" s="98">
        <v>5</v>
      </c>
      <c r="D830" s="22">
        <v>550</v>
      </c>
      <c r="E830" s="97">
        <v>5</v>
      </c>
      <c r="F830" s="22">
        <v>650</v>
      </c>
      <c r="G830" s="2" t="str">
        <f t="shared" si="24"/>
        <v>55505650</v>
      </c>
      <c r="H830" s="2" t="str">
        <f t="shared" si="25"/>
        <v>ON55505650</v>
      </c>
      <c r="I830" s="99">
        <v>-3.3978380131916321E-2</v>
      </c>
    </row>
    <row r="831" spans="2:9" x14ac:dyDescent="0.2">
      <c r="B831" s="18" t="s">
        <v>75</v>
      </c>
      <c r="C831" s="98">
        <v>5</v>
      </c>
      <c r="D831" s="22">
        <v>550</v>
      </c>
      <c r="E831" s="98">
        <v>6</v>
      </c>
      <c r="F831" s="22">
        <v>550</v>
      </c>
      <c r="G831" s="2" t="str">
        <f t="shared" si="24"/>
        <v>55506550</v>
      </c>
      <c r="H831" s="2" t="str">
        <f t="shared" si="25"/>
        <v>ON55506550</v>
      </c>
      <c r="I831" s="99">
        <v>-1.9509134525739234E-2</v>
      </c>
    </row>
    <row r="832" spans="2:9" x14ac:dyDescent="0.2">
      <c r="B832" s="18" t="s">
        <v>75</v>
      </c>
      <c r="C832" s="98">
        <v>5</v>
      </c>
      <c r="D832" s="22">
        <v>550</v>
      </c>
      <c r="E832" s="98">
        <v>6</v>
      </c>
      <c r="F832" s="22">
        <v>650</v>
      </c>
      <c r="G832" s="2" t="str">
        <f t="shared" si="24"/>
        <v>55506650</v>
      </c>
      <c r="H832" s="2" t="str">
        <f t="shared" si="25"/>
        <v>ON55506650</v>
      </c>
      <c r="I832" s="99">
        <v>-6.0851390445530264E-2</v>
      </c>
    </row>
    <row r="833" spans="2:9" x14ac:dyDescent="0.2">
      <c r="B833" s="18" t="s">
        <v>75</v>
      </c>
      <c r="C833" s="98">
        <v>5</v>
      </c>
      <c r="D833" s="22">
        <v>550</v>
      </c>
      <c r="E833" s="97">
        <v>7</v>
      </c>
      <c r="F833" s="22">
        <v>550</v>
      </c>
      <c r="G833" s="2" t="str">
        <f t="shared" ref="G833:G896" si="26">C833&amp;D833&amp;E833&amp;F833</f>
        <v>55507550</v>
      </c>
      <c r="H833" s="2" t="str">
        <f t="shared" ref="H833:H896" si="27">B833&amp;G833</f>
        <v>ON55507550</v>
      </c>
      <c r="I833" s="99">
        <v>-1.0985203866943138E-2</v>
      </c>
    </row>
    <row r="834" spans="2:9" x14ac:dyDescent="0.2">
      <c r="B834" s="18" t="s">
        <v>75</v>
      </c>
      <c r="C834" s="98">
        <v>5</v>
      </c>
      <c r="D834" s="22">
        <v>550</v>
      </c>
      <c r="E834" s="98">
        <v>7</v>
      </c>
      <c r="F834" s="22">
        <v>650</v>
      </c>
      <c r="G834" s="2" t="str">
        <f t="shared" si="26"/>
        <v>55507650</v>
      </c>
      <c r="H834" s="2" t="str">
        <f t="shared" si="27"/>
        <v>ON55507650</v>
      </c>
      <c r="I834" s="99">
        <v>-6.2046457846031057E-2</v>
      </c>
    </row>
    <row r="835" spans="2:9" x14ac:dyDescent="0.2">
      <c r="B835" s="18" t="s">
        <v>75</v>
      </c>
      <c r="C835" s="97">
        <v>5</v>
      </c>
      <c r="D835" s="22">
        <v>650</v>
      </c>
      <c r="E835" s="97">
        <v>6</v>
      </c>
      <c r="F835" s="22">
        <v>650</v>
      </c>
      <c r="G835" s="2" t="str">
        <f t="shared" si="26"/>
        <v>56506650</v>
      </c>
      <c r="H835" s="2" t="str">
        <f t="shared" si="27"/>
        <v>ON56506650</v>
      </c>
      <c r="I835" s="99">
        <v>-2.3979246846057945E-2</v>
      </c>
    </row>
    <row r="836" spans="2:9" x14ac:dyDescent="0.2">
      <c r="B836" s="18" t="s">
        <v>75</v>
      </c>
      <c r="C836" s="98">
        <v>5</v>
      </c>
      <c r="D836" s="22">
        <v>650</v>
      </c>
      <c r="E836" s="98">
        <v>7</v>
      </c>
      <c r="F836" s="22">
        <v>650</v>
      </c>
      <c r="G836" s="2" t="str">
        <f t="shared" si="26"/>
        <v>56507650</v>
      </c>
      <c r="H836" s="2" t="str">
        <f t="shared" si="27"/>
        <v>ON56507650</v>
      </c>
      <c r="I836" s="99">
        <v>-2.9463040764495886E-2</v>
      </c>
    </row>
    <row r="837" spans="2:9" x14ac:dyDescent="0.2">
      <c r="B837" s="18" t="s">
        <v>75</v>
      </c>
      <c r="C837" s="98">
        <v>6</v>
      </c>
      <c r="D837" s="19" t="s">
        <v>26</v>
      </c>
      <c r="E837" s="97">
        <v>6</v>
      </c>
      <c r="F837" s="22">
        <v>450</v>
      </c>
      <c r="G837" s="6" t="str">
        <f t="shared" si="26"/>
        <v>63506450</v>
      </c>
      <c r="H837" s="2" t="str">
        <f t="shared" si="27"/>
        <v>ON63506450</v>
      </c>
      <c r="I837" s="121" t="s">
        <v>78</v>
      </c>
    </row>
    <row r="838" spans="2:9" x14ac:dyDescent="0.2">
      <c r="B838" s="18" t="s">
        <v>75</v>
      </c>
      <c r="C838" s="97">
        <v>6</v>
      </c>
      <c r="D838" s="19" t="s">
        <v>26</v>
      </c>
      <c r="E838" s="97">
        <v>7</v>
      </c>
      <c r="F838" s="20" t="s">
        <v>26</v>
      </c>
      <c r="G838" s="6" t="str">
        <f t="shared" si="26"/>
        <v>63507350</v>
      </c>
      <c r="H838" s="2" t="str">
        <f t="shared" si="27"/>
        <v>ON63507350</v>
      </c>
      <c r="I838" s="120" t="s">
        <v>78</v>
      </c>
    </row>
    <row r="839" spans="2:9" x14ac:dyDescent="0.2">
      <c r="B839" s="18" t="s">
        <v>75</v>
      </c>
      <c r="C839" s="98">
        <v>6</v>
      </c>
      <c r="D839" s="22" t="s">
        <v>26</v>
      </c>
      <c r="E839" s="98">
        <v>7</v>
      </c>
      <c r="F839" s="22">
        <v>450</v>
      </c>
      <c r="G839" s="2" t="str">
        <f t="shared" si="26"/>
        <v>63507450</v>
      </c>
      <c r="H839" s="2" t="str">
        <f t="shared" si="27"/>
        <v>ON63507450</v>
      </c>
      <c r="I839" s="121" t="s">
        <v>78</v>
      </c>
    </row>
    <row r="840" spans="2:9" x14ac:dyDescent="0.2">
      <c r="B840" s="18" t="s">
        <v>75</v>
      </c>
      <c r="C840" s="97">
        <v>6</v>
      </c>
      <c r="D840" s="19" t="s">
        <v>26</v>
      </c>
      <c r="E840" s="97">
        <v>8</v>
      </c>
      <c r="F840" s="20" t="s">
        <v>26</v>
      </c>
      <c r="G840" s="2" t="str">
        <f t="shared" si="26"/>
        <v>63508350</v>
      </c>
      <c r="H840" s="2" t="str">
        <f t="shared" si="27"/>
        <v>ON63508350</v>
      </c>
      <c r="I840" s="121" t="s">
        <v>78</v>
      </c>
    </row>
    <row r="841" spans="2:9" x14ac:dyDescent="0.2">
      <c r="B841" s="18" t="s">
        <v>75</v>
      </c>
      <c r="C841" s="98">
        <v>6</v>
      </c>
      <c r="D841" s="22">
        <v>350</v>
      </c>
      <c r="E841" s="98">
        <v>8</v>
      </c>
      <c r="F841" s="22">
        <v>450</v>
      </c>
      <c r="G841" s="2" t="str">
        <f t="shared" si="26"/>
        <v>63508450</v>
      </c>
      <c r="H841" s="2" t="str">
        <f t="shared" si="27"/>
        <v>ON63508450</v>
      </c>
      <c r="I841" s="121" t="s">
        <v>78</v>
      </c>
    </row>
    <row r="842" spans="2:9" x14ac:dyDescent="0.2">
      <c r="B842" s="18" t="s">
        <v>75</v>
      </c>
      <c r="C842" s="98">
        <v>6</v>
      </c>
      <c r="D842" s="22">
        <v>350</v>
      </c>
      <c r="E842" s="98">
        <v>8</v>
      </c>
      <c r="F842" s="22">
        <v>550</v>
      </c>
      <c r="G842" s="2" t="str">
        <f t="shared" si="26"/>
        <v>63508550</v>
      </c>
      <c r="H842" s="2" t="str">
        <f t="shared" si="27"/>
        <v>ON63508550</v>
      </c>
      <c r="I842" s="121" t="s">
        <v>78</v>
      </c>
    </row>
    <row r="843" spans="2:9" x14ac:dyDescent="0.2">
      <c r="B843" s="18" t="s">
        <v>75</v>
      </c>
      <c r="C843" s="98">
        <v>6</v>
      </c>
      <c r="D843" s="22">
        <v>450</v>
      </c>
      <c r="E843" s="97">
        <v>6</v>
      </c>
      <c r="F843" s="22">
        <v>550</v>
      </c>
      <c r="G843" s="2" t="str">
        <f t="shared" si="26"/>
        <v>64506550</v>
      </c>
      <c r="H843" s="2" t="str">
        <f t="shared" si="27"/>
        <v>ON64506550</v>
      </c>
      <c r="I843" s="99">
        <v>-9.0777341312788806E-3</v>
      </c>
    </row>
    <row r="844" spans="2:9" x14ac:dyDescent="0.2">
      <c r="B844" s="18" t="s">
        <v>75</v>
      </c>
      <c r="C844" s="97">
        <v>6</v>
      </c>
      <c r="D844" s="19" t="s">
        <v>39</v>
      </c>
      <c r="E844" s="97">
        <v>7</v>
      </c>
      <c r="F844" s="20" t="s">
        <v>39</v>
      </c>
      <c r="G844" s="2" t="str">
        <f t="shared" si="26"/>
        <v>64507450</v>
      </c>
      <c r="H844" s="2" t="str">
        <f t="shared" si="27"/>
        <v>ON64507450</v>
      </c>
      <c r="I844" s="99">
        <v>2.1279451362221834E-2</v>
      </c>
    </row>
    <row r="845" spans="2:9" x14ac:dyDescent="0.2">
      <c r="B845" s="18" t="s">
        <v>75</v>
      </c>
      <c r="C845" s="98">
        <v>6</v>
      </c>
      <c r="D845" s="22">
        <v>450</v>
      </c>
      <c r="E845" s="98">
        <v>7</v>
      </c>
      <c r="F845" s="22">
        <v>550</v>
      </c>
      <c r="G845" s="2" t="str">
        <f t="shared" si="26"/>
        <v>64507550</v>
      </c>
      <c r="H845" s="2" t="str">
        <f t="shared" si="27"/>
        <v>ON64507550</v>
      </c>
      <c r="I845" s="121">
        <v>-1.5350977649715158E-3</v>
      </c>
    </row>
    <row r="846" spans="2:9" x14ac:dyDescent="0.2">
      <c r="B846" s="18" t="s">
        <v>75</v>
      </c>
      <c r="C846" s="98">
        <v>6</v>
      </c>
      <c r="D846" s="19" t="s">
        <v>39</v>
      </c>
      <c r="E846" s="97">
        <v>8</v>
      </c>
      <c r="F846" s="22" t="s">
        <v>39</v>
      </c>
      <c r="G846" s="2" t="str">
        <f t="shared" si="26"/>
        <v>64508450</v>
      </c>
      <c r="H846" s="2" t="str">
        <f t="shared" si="27"/>
        <v>ON64508450</v>
      </c>
      <c r="I846" s="99">
        <v>5.8844867515625968E-2</v>
      </c>
    </row>
    <row r="847" spans="2:9" x14ac:dyDescent="0.2">
      <c r="B847" s="18" t="s">
        <v>75</v>
      </c>
      <c r="C847" s="98">
        <v>6</v>
      </c>
      <c r="D847" s="22">
        <v>450</v>
      </c>
      <c r="E847" s="98">
        <v>8</v>
      </c>
      <c r="F847" s="22">
        <v>550</v>
      </c>
      <c r="G847" s="2" t="str">
        <f t="shared" si="26"/>
        <v>64508550</v>
      </c>
      <c r="H847" s="2" t="str">
        <f t="shared" si="27"/>
        <v>ON64508550</v>
      </c>
      <c r="I847" s="99">
        <v>-2.7110690153532292E-4</v>
      </c>
    </row>
    <row r="848" spans="2:9" x14ac:dyDescent="0.2">
      <c r="B848" s="18" t="s">
        <v>75</v>
      </c>
      <c r="C848" s="98">
        <v>6</v>
      </c>
      <c r="D848" s="22">
        <v>450</v>
      </c>
      <c r="E848" s="98">
        <v>8</v>
      </c>
      <c r="F848" s="22">
        <v>650</v>
      </c>
      <c r="G848" s="2" t="str">
        <f t="shared" si="26"/>
        <v>64508650</v>
      </c>
      <c r="H848" s="2" t="str">
        <f t="shared" si="27"/>
        <v>ON64508650</v>
      </c>
      <c r="I848" s="99">
        <v>-5.5706745685772184E-2</v>
      </c>
    </row>
    <row r="849" spans="2:9" x14ac:dyDescent="0.2">
      <c r="B849" s="18" t="s">
        <v>75</v>
      </c>
      <c r="C849" s="98">
        <v>6</v>
      </c>
      <c r="D849" s="22">
        <v>550</v>
      </c>
      <c r="E849" s="97">
        <v>6</v>
      </c>
      <c r="F849" s="22">
        <v>650</v>
      </c>
      <c r="G849" s="2" t="str">
        <f t="shared" si="26"/>
        <v>65506650</v>
      </c>
      <c r="H849" s="2" t="str">
        <f t="shared" si="27"/>
        <v>ON65506650</v>
      </c>
      <c r="I849" s="99">
        <v>-4.1885299429260003E-2</v>
      </c>
    </row>
    <row r="850" spans="2:9" x14ac:dyDescent="0.2">
      <c r="B850" s="18" t="s">
        <v>75</v>
      </c>
      <c r="C850" s="98">
        <v>6</v>
      </c>
      <c r="D850" s="22">
        <v>550</v>
      </c>
      <c r="E850" s="98">
        <v>7</v>
      </c>
      <c r="F850" s="22">
        <v>550</v>
      </c>
      <c r="G850" s="2" t="str">
        <f t="shared" si="26"/>
        <v>65507550</v>
      </c>
      <c r="H850" s="2" t="str">
        <f t="shared" si="27"/>
        <v>ON65507550</v>
      </c>
      <c r="I850" s="99">
        <v>7.8101859360053538E-3</v>
      </c>
    </row>
    <row r="851" spans="2:9" x14ac:dyDescent="0.2">
      <c r="B851" s="18" t="s">
        <v>75</v>
      </c>
      <c r="C851" s="98">
        <v>6</v>
      </c>
      <c r="D851" s="22">
        <v>550</v>
      </c>
      <c r="E851" s="98">
        <v>7</v>
      </c>
      <c r="F851" s="22">
        <v>650</v>
      </c>
      <c r="G851" s="2" t="str">
        <f t="shared" si="26"/>
        <v>65507650</v>
      </c>
      <c r="H851" s="2" t="str">
        <f t="shared" si="27"/>
        <v>ON65507650</v>
      </c>
      <c r="I851" s="99">
        <v>-4.3824436282286806E-2</v>
      </c>
    </row>
    <row r="852" spans="2:9" ht="13.5" thickBot="1" x14ac:dyDescent="0.25">
      <c r="B852" s="23" t="s">
        <v>75</v>
      </c>
      <c r="C852" s="102">
        <v>6</v>
      </c>
      <c r="D852" s="24">
        <v>550</v>
      </c>
      <c r="E852" s="104">
        <v>8</v>
      </c>
      <c r="F852" s="24">
        <v>550</v>
      </c>
      <c r="G852" s="9" t="str">
        <f t="shared" si="26"/>
        <v>65508550</v>
      </c>
      <c r="H852" s="2" t="str">
        <f t="shared" si="27"/>
        <v>ON65508550</v>
      </c>
      <c r="I852" s="99">
        <v>8.7938601979809967E-3</v>
      </c>
    </row>
    <row r="853" spans="2:9" x14ac:dyDescent="0.2">
      <c r="B853" s="26" t="s">
        <v>75</v>
      </c>
      <c r="C853" s="92">
        <v>6</v>
      </c>
      <c r="D853" s="28">
        <v>550</v>
      </c>
      <c r="E853" s="92">
        <v>8</v>
      </c>
      <c r="F853" s="28">
        <v>650</v>
      </c>
      <c r="G853" s="15" t="str">
        <f t="shared" si="26"/>
        <v>65508650</v>
      </c>
      <c r="H853" s="2" t="str">
        <f t="shared" si="27"/>
        <v>ON65508650</v>
      </c>
      <c r="I853" s="99">
        <v>-4.7088723716260092E-2</v>
      </c>
    </row>
    <row r="854" spans="2:9" x14ac:dyDescent="0.2">
      <c r="B854" s="18" t="s">
        <v>75</v>
      </c>
      <c r="C854" s="97">
        <v>6</v>
      </c>
      <c r="D854" s="22">
        <v>650</v>
      </c>
      <c r="E854" s="97">
        <v>7</v>
      </c>
      <c r="F854" s="22">
        <v>650</v>
      </c>
      <c r="G854" s="2" t="str">
        <f t="shared" si="26"/>
        <v>66507650</v>
      </c>
      <c r="H854" s="2" t="str">
        <f t="shared" si="27"/>
        <v>ON66507650</v>
      </c>
      <c r="I854" s="99">
        <v>9.5246248817374422E-4</v>
      </c>
    </row>
    <row r="855" spans="2:9" x14ac:dyDescent="0.2">
      <c r="B855" s="18" t="s">
        <v>75</v>
      </c>
      <c r="C855" s="98">
        <v>6</v>
      </c>
      <c r="D855" s="22">
        <v>650</v>
      </c>
      <c r="E855" s="98">
        <v>8</v>
      </c>
      <c r="F855" s="22">
        <v>650</v>
      </c>
      <c r="G855" s="2" t="str">
        <f t="shared" si="26"/>
        <v>66508650</v>
      </c>
      <c r="H855" s="2" t="str">
        <f t="shared" si="27"/>
        <v>ON66508650</v>
      </c>
      <c r="I855" s="99">
        <v>-5.3676639802546222E-3</v>
      </c>
    </row>
    <row r="856" spans="2:9" x14ac:dyDescent="0.2">
      <c r="B856" s="18" t="s">
        <v>75</v>
      </c>
      <c r="C856" s="98">
        <v>7</v>
      </c>
      <c r="D856" s="19" t="s">
        <v>26</v>
      </c>
      <c r="E856" s="97">
        <v>7</v>
      </c>
      <c r="F856" s="22">
        <v>450</v>
      </c>
      <c r="G856" s="2" t="str">
        <f t="shared" si="26"/>
        <v>73507450</v>
      </c>
      <c r="H856" s="2" t="str">
        <f t="shared" si="27"/>
        <v>ON73507450</v>
      </c>
      <c r="I856" s="121" t="s">
        <v>78</v>
      </c>
    </row>
    <row r="857" spans="2:9" x14ac:dyDescent="0.2">
      <c r="B857" s="18" t="s">
        <v>75</v>
      </c>
      <c r="C857" s="97">
        <v>7</v>
      </c>
      <c r="D857" s="19" t="s">
        <v>26</v>
      </c>
      <c r="E857" s="97">
        <v>8</v>
      </c>
      <c r="F857" s="20" t="s">
        <v>26</v>
      </c>
      <c r="G857" s="2" t="str">
        <f t="shared" si="26"/>
        <v>73508350</v>
      </c>
      <c r="H857" s="2" t="str">
        <f t="shared" si="27"/>
        <v>ON73508350</v>
      </c>
      <c r="I857" s="120" t="s">
        <v>78</v>
      </c>
    </row>
    <row r="858" spans="2:9" x14ac:dyDescent="0.2">
      <c r="B858" s="18" t="s">
        <v>75</v>
      </c>
      <c r="C858" s="98">
        <v>7</v>
      </c>
      <c r="D858" s="22" t="s">
        <v>26</v>
      </c>
      <c r="E858" s="98">
        <v>8</v>
      </c>
      <c r="F858" s="22">
        <v>450</v>
      </c>
      <c r="G858" s="2" t="str">
        <f t="shared" si="26"/>
        <v>73508450</v>
      </c>
      <c r="H858" s="2" t="str">
        <f t="shared" si="27"/>
        <v>ON73508450</v>
      </c>
      <c r="I858" s="121" t="s">
        <v>78</v>
      </c>
    </row>
    <row r="859" spans="2:9" x14ac:dyDescent="0.2">
      <c r="B859" s="18" t="s">
        <v>75</v>
      </c>
      <c r="C859" s="97">
        <v>7</v>
      </c>
      <c r="D859" s="19" t="s">
        <v>26</v>
      </c>
      <c r="E859" s="97">
        <v>9</v>
      </c>
      <c r="F859" s="20" t="s">
        <v>26</v>
      </c>
      <c r="G859" s="2" t="str">
        <f t="shared" si="26"/>
        <v>73509350</v>
      </c>
      <c r="H859" s="2" t="str">
        <f t="shared" si="27"/>
        <v>ON73509350</v>
      </c>
      <c r="I859" s="121" t="s">
        <v>78</v>
      </c>
    </row>
    <row r="860" spans="2:9" x14ac:dyDescent="0.2">
      <c r="B860" s="18" t="s">
        <v>75</v>
      </c>
      <c r="C860" s="98">
        <v>7</v>
      </c>
      <c r="D860" s="22">
        <v>350</v>
      </c>
      <c r="E860" s="98">
        <v>9</v>
      </c>
      <c r="F860" s="22">
        <v>450</v>
      </c>
      <c r="G860" s="2" t="str">
        <f t="shared" si="26"/>
        <v>73509450</v>
      </c>
      <c r="H860" s="2" t="str">
        <f t="shared" si="27"/>
        <v>ON73509450</v>
      </c>
      <c r="I860" s="121" t="s">
        <v>78</v>
      </c>
    </row>
    <row r="861" spans="2:9" x14ac:dyDescent="0.2">
      <c r="B861" s="18" t="s">
        <v>75</v>
      </c>
      <c r="C861" s="98">
        <v>7</v>
      </c>
      <c r="D861" s="22">
        <v>350</v>
      </c>
      <c r="E861" s="98">
        <v>9</v>
      </c>
      <c r="F861" s="22">
        <v>550</v>
      </c>
      <c r="G861" s="2" t="str">
        <f t="shared" si="26"/>
        <v>73509550</v>
      </c>
      <c r="H861" s="2" t="str">
        <f t="shared" si="27"/>
        <v>ON73509550</v>
      </c>
      <c r="I861" s="121" t="s">
        <v>78</v>
      </c>
    </row>
    <row r="862" spans="2:9" x14ac:dyDescent="0.2">
      <c r="B862" s="18" t="s">
        <v>75</v>
      </c>
      <c r="C862" s="98">
        <v>7</v>
      </c>
      <c r="D862" s="22">
        <v>450</v>
      </c>
      <c r="E862" s="97">
        <v>7</v>
      </c>
      <c r="F862" s="22">
        <v>550</v>
      </c>
      <c r="G862" s="2" t="str">
        <f t="shared" si="26"/>
        <v>74507550</v>
      </c>
      <c r="H862" s="2" t="str">
        <f t="shared" si="27"/>
        <v>ON74507550</v>
      </c>
      <c r="I862" s="99">
        <v>-2.2472087053797642E-2</v>
      </c>
    </row>
    <row r="863" spans="2:9" x14ac:dyDescent="0.2">
      <c r="B863" s="18" t="s">
        <v>75</v>
      </c>
      <c r="C863" s="97">
        <v>7</v>
      </c>
      <c r="D863" s="19" t="s">
        <v>39</v>
      </c>
      <c r="E863" s="97">
        <v>8</v>
      </c>
      <c r="F863" s="20" t="s">
        <v>39</v>
      </c>
      <c r="G863" s="2" t="str">
        <f t="shared" si="26"/>
        <v>74508450</v>
      </c>
      <c r="H863" s="2" t="str">
        <f t="shared" si="27"/>
        <v>ON74508450</v>
      </c>
      <c r="I863" s="99">
        <v>3.490380172689813E-2</v>
      </c>
    </row>
    <row r="864" spans="2:9" x14ac:dyDescent="0.2">
      <c r="B864" s="18" t="s">
        <v>75</v>
      </c>
      <c r="C864" s="98">
        <v>7</v>
      </c>
      <c r="D864" s="22">
        <v>450</v>
      </c>
      <c r="E864" s="98">
        <v>8</v>
      </c>
      <c r="F864" s="22">
        <v>550</v>
      </c>
      <c r="G864" s="2" t="str">
        <f t="shared" si="26"/>
        <v>74508550</v>
      </c>
      <c r="H864" s="2" t="str">
        <f t="shared" si="27"/>
        <v>ON74508550</v>
      </c>
      <c r="I864" s="121">
        <v>-2.3044613578715921E-2</v>
      </c>
    </row>
    <row r="865" spans="2:9" x14ac:dyDescent="0.2">
      <c r="B865" s="18" t="s">
        <v>75</v>
      </c>
      <c r="C865" s="98">
        <v>7</v>
      </c>
      <c r="D865" s="19" t="s">
        <v>39</v>
      </c>
      <c r="E865" s="97">
        <v>9</v>
      </c>
      <c r="F865" s="22" t="s">
        <v>39</v>
      </c>
      <c r="G865" s="2" t="str">
        <f t="shared" si="26"/>
        <v>74509450</v>
      </c>
      <c r="H865" s="2" t="str">
        <f t="shared" si="27"/>
        <v>ON74509450</v>
      </c>
      <c r="I865" s="99">
        <v>4.8463823277884864E-2</v>
      </c>
    </row>
    <row r="866" spans="2:9" x14ac:dyDescent="0.2">
      <c r="B866" s="18" t="s">
        <v>75</v>
      </c>
      <c r="C866" s="98">
        <v>7</v>
      </c>
      <c r="D866" s="22">
        <v>450</v>
      </c>
      <c r="E866" s="98">
        <v>9</v>
      </c>
      <c r="F866" s="22">
        <v>550</v>
      </c>
      <c r="G866" s="2" t="str">
        <f t="shared" si="26"/>
        <v>74509550</v>
      </c>
      <c r="H866" s="2" t="str">
        <f t="shared" si="27"/>
        <v>ON74509550</v>
      </c>
      <c r="I866" s="99">
        <v>6.9736784533316002E-3</v>
      </c>
    </row>
    <row r="867" spans="2:9" x14ac:dyDescent="0.2">
      <c r="B867" s="18" t="s">
        <v>75</v>
      </c>
      <c r="C867" s="98">
        <v>7</v>
      </c>
      <c r="D867" s="22">
        <v>450</v>
      </c>
      <c r="E867" s="98">
        <v>9</v>
      </c>
      <c r="F867" s="22">
        <v>650</v>
      </c>
      <c r="G867" s="2" t="str">
        <f t="shared" si="26"/>
        <v>74509650</v>
      </c>
      <c r="H867" s="2" t="str">
        <f t="shared" si="27"/>
        <v>ON74509650</v>
      </c>
      <c r="I867" s="99">
        <v>-5.7438268701383258E-2</v>
      </c>
    </row>
    <row r="868" spans="2:9" x14ac:dyDescent="0.2">
      <c r="B868" s="18" t="s">
        <v>75</v>
      </c>
      <c r="C868" s="98">
        <v>7</v>
      </c>
      <c r="D868" s="22">
        <v>550</v>
      </c>
      <c r="E868" s="97">
        <v>7</v>
      </c>
      <c r="F868" s="22">
        <v>650</v>
      </c>
      <c r="G868" s="2" t="str">
        <f t="shared" si="26"/>
        <v>75507650</v>
      </c>
      <c r="H868" s="2" t="str">
        <f t="shared" si="27"/>
        <v>ON75507650</v>
      </c>
      <c r="I868" s="99">
        <v>-5.1399103591672948E-2</v>
      </c>
    </row>
    <row r="869" spans="2:9" x14ac:dyDescent="0.2">
      <c r="B869" s="18" t="s">
        <v>75</v>
      </c>
      <c r="C869" s="98">
        <v>7</v>
      </c>
      <c r="D869" s="22">
        <v>550</v>
      </c>
      <c r="E869" s="98">
        <v>8</v>
      </c>
      <c r="F869" s="22">
        <v>550</v>
      </c>
      <c r="G869" s="2" t="str">
        <f t="shared" si="26"/>
        <v>75508550</v>
      </c>
      <c r="H869" s="2" t="str">
        <f t="shared" si="27"/>
        <v>ON75508550</v>
      </c>
      <c r="I869" s="99">
        <v>-8.6483830287475971E-4</v>
      </c>
    </row>
    <row r="870" spans="2:9" x14ac:dyDescent="0.2">
      <c r="B870" s="18" t="s">
        <v>75</v>
      </c>
      <c r="C870" s="98">
        <v>7</v>
      </c>
      <c r="D870" s="22">
        <v>550</v>
      </c>
      <c r="E870" s="98">
        <v>8</v>
      </c>
      <c r="F870" s="22">
        <v>650</v>
      </c>
      <c r="G870" s="2" t="str">
        <f t="shared" si="26"/>
        <v>75508650</v>
      </c>
      <c r="H870" s="2" t="str">
        <f t="shared" si="27"/>
        <v>ON75508650</v>
      </c>
      <c r="I870" s="99">
        <v>-5.6515225187381848E-2</v>
      </c>
    </row>
    <row r="871" spans="2:9" x14ac:dyDescent="0.2">
      <c r="B871" s="18" t="s">
        <v>75</v>
      </c>
      <c r="C871" s="98">
        <v>7</v>
      </c>
      <c r="D871" s="22">
        <v>550</v>
      </c>
      <c r="E871" s="97">
        <v>9</v>
      </c>
      <c r="F871" s="22">
        <v>550</v>
      </c>
      <c r="G871" s="2" t="str">
        <f t="shared" si="26"/>
        <v>75509550</v>
      </c>
      <c r="H871" s="2" t="str">
        <f t="shared" si="27"/>
        <v>ON75509550</v>
      </c>
      <c r="I871" s="99">
        <v>3.0150367267524847E-2</v>
      </c>
    </row>
    <row r="872" spans="2:9" x14ac:dyDescent="0.2">
      <c r="B872" s="18" t="s">
        <v>75</v>
      </c>
      <c r="C872" s="98">
        <v>7</v>
      </c>
      <c r="D872" s="22">
        <v>550</v>
      </c>
      <c r="E872" s="98">
        <v>9</v>
      </c>
      <c r="F872" s="22">
        <v>650</v>
      </c>
      <c r="G872" s="2" t="str">
        <f t="shared" si="26"/>
        <v>75509650</v>
      </c>
      <c r="H872" s="2" t="str">
        <f t="shared" si="27"/>
        <v>ON75509650</v>
      </c>
      <c r="I872" s="99">
        <v>-3.5952247104983293E-2</v>
      </c>
    </row>
    <row r="873" spans="2:9" x14ac:dyDescent="0.2">
      <c r="B873" s="18" t="s">
        <v>75</v>
      </c>
      <c r="C873" s="97">
        <v>7</v>
      </c>
      <c r="D873" s="22">
        <v>650</v>
      </c>
      <c r="E873" s="97">
        <v>8</v>
      </c>
      <c r="F873" s="22">
        <v>650</v>
      </c>
      <c r="G873" s="6" t="str">
        <f t="shared" si="26"/>
        <v>76508650</v>
      </c>
      <c r="H873" s="2" t="str">
        <f t="shared" si="27"/>
        <v>ON76508650</v>
      </c>
      <c r="I873" s="99">
        <v>1.9932839886122045E-3</v>
      </c>
    </row>
    <row r="874" spans="2:9" x14ac:dyDescent="0.2">
      <c r="B874" s="18" t="s">
        <v>75</v>
      </c>
      <c r="C874" s="98">
        <v>7</v>
      </c>
      <c r="D874" s="22">
        <v>650</v>
      </c>
      <c r="E874" s="98">
        <v>9</v>
      </c>
      <c r="F874" s="22">
        <v>650</v>
      </c>
      <c r="G874" s="6" t="str">
        <f t="shared" si="26"/>
        <v>76509650</v>
      </c>
      <c r="H874" s="2" t="str">
        <f t="shared" si="27"/>
        <v>ON76509650</v>
      </c>
      <c r="I874" s="99">
        <v>1.6561179358379585E-2</v>
      </c>
    </row>
    <row r="875" spans="2:9" x14ac:dyDescent="0.2">
      <c r="B875" s="18" t="s">
        <v>75</v>
      </c>
      <c r="C875" s="97">
        <v>8</v>
      </c>
      <c r="D875" s="19" t="s">
        <v>26</v>
      </c>
      <c r="E875" s="97" t="s">
        <v>25</v>
      </c>
      <c r="F875" s="20" t="s">
        <v>26</v>
      </c>
      <c r="G875" s="2" t="str">
        <f t="shared" si="26"/>
        <v>835010350</v>
      </c>
      <c r="H875" s="2" t="str">
        <f t="shared" si="27"/>
        <v>ON835010350</v>
      </c>
      <c r="I875" s="121" t="s">
        <v>78</v>
      </c>
    </row>
    <row r="876" spans="2:9" x14ac:dyDescent="0.2">
      <c r="B876" s="18" t="s">
        <v>75</v>
      </c>
      <c r="C876" s="98">
        <v>8</v>
      </c>
      <c r="D876" s="22">
        <v>350</v>
      </c>
      <c r="E876" s="98" t="s">
        <v>25</v>
      </c>
      <c r="F876" s="22">
        <v>450</v>
      </c>
      <c r="G876" s="2" t="str">
        <f t="shared" si="26"/>
        <v>835010450</v>
      </c>
      <c r="H876" s="2" t="str">
        <f t="shared" si="27"/>
        <v>ON835010450</v>
      </c>
      <c r="I876" s="121" t="s">
        <v>78</v>
      </c>
    </row>
    <row r="877" spans="2:9" x14ac:dyDescent="0.2">
      <c r="B877" s="18" t="s">
        <v>75</v>
      </c>
      <c r="C877" s="98">
        <v>8</v>
      </c>
      <c r="D877" s="22">
        <v>350</v>
      </c>
      <c r="E877" s="98" t="s">
        <v>25</v>
      </c>
      <c r="F877" s="22">
        <v>550</v>
      </c>
      <c r="G877" s="2" t="str">
        <f t="shared" si="26"/>
        <v>835010550</v>
      </c>
      <c r="H877" s="2" t="str">
        <f t="shared" si="27"/>
        <v>ON835010550</v>
      </c>
      <c r="I877" s="121" t="s">
        <v>78</v>
      </c>
    </row>
    <row r="878" spans="2:9" x14ac:dyDescent="0.2">
      <c r="B878" s="18" t="s">
        <v>75</v>
      </c>
      <c r="C878" s="98">
        <v>8</v>
      </c>
      <c r="D878" s="19" t="s">
        <v>26</v>
      </c>
      <c r="E878" s="97">
        <v>8</v>
      </c>
      <c r="F878" s="22">
        <v>450</v>
      </c>
      <c r="G878" s="2" t="str">
        <f t="shared" si="26"/>
        <v>83508450</v>
      </c>
      <c r="H878" s="2" t="str">
        <f t="shared" si="27"/>
        <v>ON83508450</v>
      </c>
      <c r="I878" s="121" t="s">
        <v>78</v>
      </c>
    </row>
    <row r="879" spans="2:9" x14ac:dyDescent="0.2">
      <c r="B879" s="18" t="s">
        <v>75</v>
      </c>
      <c r="C879" s="97">
        <v>8</v>
      </c>
      <c r="D879" s="19" t="s">
        <v>26</v>
      </c>
      <c r="E879" s="97">
        <v>9</v>
      </c>
      <c r="F879" s="20" t="s">
        <v>26</v>
      </c>
      <c r="G879" s="2" t="str">
        <f t="shared" si="26"/>
        <v>83509350</v>
      </c>
      <c r="H879" s="2" t="str">
        <f t="shared" si="27"/>
        <v>ON83509350</v>
      </c>
      <c r="I879" s="120" t="s">
        <v>78</v>
      </c>
    </row>
    <row r="880" spans="2:9" x14ac:dyDescent="0.2">
      <c r="B880" s="18" t="s">
        <v>75</v>
      </c>
      <c r="C880" s="98">
        <v>8</v>
      </c>
      <c r="D880" s="22" t="s">
        <v>26</v>
      </c>
      <c r="E880" s="98">
        <v>9</v>
      </c>
      <c r="F880" s="22">
        <v>450</v>
      </c>
      <c r="G880" s="2" t="str">
        <f t="shared" si="26"/>
        <v>83509450</v>
      </c>
      <c r="H880" s="2" t="str">
        <f t="shared" si="27"/>
        <v>ON83509450</v>
      </c>
      <c r="I880" s="121" t="s">
        <v>78</v>
      </c>
    </row>
    <row r="881" spans="2:9" x14ac:dyDescent="0.2">
      <c r="B881" s="18" t="s">
        <v>75</v>
      </c>
      <c r="C881" s="98">
        <v>8</v>
      </c>
      <c r="D881" s="19" t="s">
        <v>39</v>
      </c>
      <c r="E881" s="97" t="s">
        <v>25</v>
      </c>
      <c r="F881" s="22" t="s">
        <v>39</v>
      </c>
      <c r="G881" s="2" t="str">
        <f t="shared" si="26"/>
        <v>845010450</v>
      </c>
      <c r="H881" s="2" t="str">
        <f t="shared" si="27"/>
        <v>ON845010450</v>
      </c>
      <c r="I881" s="99">
        <v>4.1422308471134359E-2</v>
      </c>
    </row>
    <row r="882" spans="2:9" x14ac:dyDescent="0.2">
      <c r="B882" s="18" t="s">
        <v>75</v>
      </c>
      <c r="C882" s="98">
        <v>8</v>
      </c>
      <c r="D882" s="22">
        <v>450</v>
      </c>
      <c r="E882" s="98" t="s">
        <v>25</v>
      </c>
      <c r="F882" s="22">
        <v>550</v>
      </c>
      <c r="G882" s="2" t="str">
        <f t="shared" si="26"/>
        <v>845010550</v>
      </c>
      <c r="H882" s="2" t="str">
        <f t="shared" si="27"/>
        <v>ON845010550</v>
      </c>
      <c r="I882" s="99">
        <v>-1.7197144518977303E-2</v>
      </c>
    </row>
    <row r="883" spans="2:9" x14ac:dyDescent="0.2">
      <c r="B883" s="18" t="s">
        <v>75</v>
      </c>
      <c r="C883" s="98">
        <v>8</v>
      </c>
      <c r="D883" s="22">
        <v>450</v>
      </c>
      <c r="E883" s="98" t="s">
        <v>25</v>
      </c>
      <c r="F883" s="22">
        <v>650</v>
      </c>
      <c r="G883" s="2" t="str">
        <f t="shared" si="26"/>
        <v>845010650</v>
      </c>
      <c r="H883" s="2" t="str">
        <f t="shared" si="27"/>
        <v>ON845010650</v>
      </c>
      <c r="I883" s="99">
        <v>-8.9751474531156922E-2</v>
      </c>
    </row>
    <row r="884" spans="2:9" x14ac:dyDescent="0.2">
      <c r="B884" s="18" t="s">
        <v>75</v>
      </c>
      <c r="C884" s="98">
        <v>8</v>
      </c>
      <c r="D884" s="22">
        <v>450</v>
      </c>
      <c r="E884" s="97">
        <v>8</v>
      </c>
      <c r="F884" s="22">
        <v>550</v>
      </c>
      <c r="G884" s="2" t="str">
        <f t="shared" si="26"/>
        <v>84508550</v>
      </c>
      <c r="H884" s="2" t="str">
        <f t="shared" si="27"/>
        <v>ON84508550</v>
      </c>
      <c r="I884" s="99">
        <v>-5.5562647905232035E-2</v>
      </c>
    </row>
    <row r="885" spans="2:9" x14ac:dyDescent="0.2">
      <c r="B885" s="18" t="s">
        <v>75</v>
      </c>
      <c r="C885" s="97">
        <v>8</v>
      </c>
      <c r="D885" s="19" t="s">
        <v>39</v>
      </c>
      <c r="E885" s="97">
        <v>9</v>
      </c>
      <c r="F885" s="20" t="s">
        <v>39</v>
      </c>
      <c r="G885" s="2" t="str">
        <f t="shared" si="26"/>
        <v>84509450</v>
      </c>
      <c r="H885" s="2" t="str">
        <f t="shared" si="27"/>
        <v>ON84509450</v>
      </c>
      <c r="I885" s="99">
        <v>1.8013763580227549E-2</v>
      </c>
    </row>
    <row r="886" spans="2:9" x14ac:dyDescent="0.2">
      <c r="B886" s="18" t="s">
        <v>75</v>
      </c>
      <c r="C886" s="98">
        <v>8</v>
      </c>
      <c r="D886" s="22">
        <v>450</v>
      </c>
      <c r="E886" s="98">
        <v>9</v>
      </c>
      <c r="F886" s="22">
        <v>550</v>
      </c>
      <c r="G886" s="2" t="str">
        <f t="shared" si="26"/>
        <v>84509550</v>
      </c>
      <c r="H886" s="2" t="str">
        <f t="shared" si="27"/>
        <v>ON84509550</v>
      </c>
      <c r="I886" s="121">
        <v>-2.4483695100009539E-2</v>
      </c>
    </row>
    <row r="887" spans="2:9" x14ac:dyDescent="0.2">
      <c r="B887" s="18" t="s">
        <v>75</v>
      </c>
      <c r="C887" s="98">
        <v>8</v>
      </c>
      <c r="D887" s="22">
        <v>550</v>
      </c>
      <c r="E887" s="97" t="s">
        <v>25</v>
      </c>
      <c r="F887" s="22">
        <v>550</v>
      </c>
      <c r="G887" s="2" t="str">
        <f t="shared" si="26"/>
        <v>855010550</v>
      </c>
      <c r="H887" s="2" t="str">
        <f t="shared" si="27"/>
        <v>ON855010550</v>
      </c>
      <c r="I887" s="99">
        <v>3.995323500628524E-2</v>
      </c>
    </row>
    <row r="888" spans="2:9" ht="13.5" thickBot="1" x14ac:dyDescent="0.25">
      <c r="B888" s="23" t="s">
        <v>75</v>
      </c>
      <c r="C888" s="102">
        <v>8</v>
      </c>
      <c r="D888" s="24">
        <v>550</v>
      </c>
      <c r="E888" s="102" t="s">
        <v>25</v>
      </c>
      <c r="F888" s="24">
        <v>650</v>
      </c>
      <c r="G888" s="9" t="str">
        <f t="shared" si="26"/>
        <v>855010650</v>
      </c>
      <c r="H888" s="2" t="str">
        <f t="shared" si="27"/>
        <v>ON855010650</v>
      </c>
      <c r="I888" s="99">
        <v>-3.6968028340782264E-2</v>
      </c>
    </row>
    <row r="889" spans="2:9" x14ac:dyDescent="0.2">
      <c r="B889" s="26" t="s">
        <v>75</v>
      </c>
      <c r="C889" s="92">
        <v>8</v>
      </c>
      <c r="D889" s="28">
        <v>550</v>
      </c>
      <c r="E889" s="94">
        <v>8</v>
      </c>
      <c r="F889" s="28">
        <v>650</v>
      </c>
      <c r="G889" s="15" t="str">
        <f t="shared" si="26"/>
        <v>85508650</v>
      </c>
      <c r="H889" s="2" t="str">
        <f t="shared" si="27"/>
        <v>ON85508650</v>
      </c>
      <c r="I889" s="99">
        <v>-5.5909385183871806E-2</v>
      </c>
    </row>
    <row r="890" spans="2:9" x14ac:dyDescent="0.2">
      <c r="B890" s="18" t="s">
        <v>75</v>
      </c>
      <c r="C890" s="98">
        <v>8</v>
      </c>
      <c r="D890" s="22">
        <v>550</v>
      </c>
      <c r="E890" s="98">
        <v>9</v>
      </c>
      <c r="F890" s="22">
        <v>550</v>
      </c>
      <c r="G890" s="2" t="str">
        <f t="shared" si="26"/>
        <v>85509550</v>
      </c>
      <c r="H890" s="2" t="str">
        <f t="shared" si="27"/>
        <v>ON85509550</v>
      </c>
      <c r="I890" s="99">
        <v>3.2701737028674259E-2</v>
      </c>
    </row>
    <row r="891" spans="2:9" x14ac:dyDescent="0.2">
      <c r="B891" s="18" t="s">
        <v>75</v>
      </c>
      <c r="C891" s="98">
        <v>8</v>
      </c>
      <c r="D891" s="22">
        <v>550</v>
      </c>
      <c r="E891" s="98">
        <v>9</v>
      </c>
      <c r="F891" s="22">
        <v>650</v>
      </c>
      <c r="G891" s="2" t="str">
        <f t="shared" si="26"/>
        <v>85509650</v>
      </c>
      <c r="H891" s="2" t="str">
        <f t="shared" si="27"/>
        <v>ON85509650</v>
      </c>
      <c r="I891" s="99">
        <v>-3.3937448925029631E-2</v>
      </c>
    </row>
    <row r="892" spans="2:9" x14ac:dyDescent="0.2">
      <c r="B892" s="18" t="s">
        <v>75</v>
      </c>
      <c r="C892" s="98">
        <v>8</v>
      </c>
      <c r="D892" s="22">
        <v>650</v>
      </c>
      <c r="E892" s="98" t="s">
        <v>25</v>
      </c>
      <c r="F892" s="22">
        <v>650</v>
      </c>
      <c r="G892" s="2" t="str">
        <f t="shared" si="26"/>
        <v>865010650</v>
      </c>
      <c r="H892" s="2" t="str">
        <f t="shared" si="27"/>
        <v>ON865010650</v>
      </c>
      <c r="I892" s="99">
        <v>1.9823085241147807E-2</v>
      </c>
    </row>
    <row r="893" spans="2:9" x14ac:dyDescent="0.2">
      <c r="B893" s="18" t="s">
        <v>75</v>
      </c>
      <c r="C893" s="97">
        <v>8</v>
      </c>
      <c r="D893" s="22">
        <v>650</v>
      </c>
      <c r="E893" s="97">
        <v>9</v>
      </c>
      <c r="F893" s="22">
        <v>650</v>
      </c>
      <c r="G893" s="2" t="str">
        <f t="shared" si="26"/>
        <v>86509650</v>
      </c>
      <c r="H893" s="2" t="str">
        <f t="shared" si="27"/>
        <v>ON86509650</v>
      </c>
      <c r="I893" s="99">
        <v>3.6923661880192228E-2</v>
      </c>
    </row>
    <row r="894" spans="2:9" x14ac:dyDescent="0.2">
      <c r="B894" s="18" t="s">
        <v>75</v>
      </c>
      <c r="C894" s="97">
        <v>9</v>
      </c>
      <c r="D894" s="19" t="s">
        <v>26</v>
      </c>
      <c r="E894" s="97" t="s">
        <v>25</v>
      </c>
      <c r="F894" s="20" t="s">
        <v>26</v>
      </c>
      <c r="G894" s="2" t="str">
        <f t="shared" si="26"/>
        <v>935010350</v>
      </c>
      <c r="H894" s="2" t="str">
        <f t="shared" si="27"/>
        <v>ON935010350</v>
      </c>
      <c r="I894" s="120" t="s">
        <v>78</v>
      </c>
    </row>
    <row r="895" spans="2:9" x14ac:dyDescent="0.2">
      <c r="B895" s="18" t="s">
        <v>75</v>
      </c>
      <c r="C895" s="98">
        <v>9</v>
      </c>
      <c r="D895" s="22" t="s">
        <v>26</v>
      </c>
      <c r="E895" s="98" t="s">
        <v>25</v>
      </c>
      <c r="F895" s="22">
        <v>450</v>
      </c>
      <c r="G895" s="2" t="str">
        <f t="shared" si="26"/>
        <v>935010450</v>
      </c>
      <c r="H895" s="2" t="str">
        <f t="shared" si="27"/>
        <v>ON935010450</v>
      </c>
      <c r="I895" s="121" t="s">
        <v>78</v>
      </c>
    </row>
    <row r="896" spans="2:9" x14ac:dyDescent="0.2">
      <c r="B896" s="18" t="s">
        <v>75</v>
      </c>
      <c r="C896" s="97">
        <v>9</v>
      </c>
      <c r="D896" s="19" t="s">
        <v>26</v>
      </c>
      <c r="E896" s="97" t="s">
        <v>27</v>
      </c>
      <c r="F896" s="20" t="s">
        <v>26</v>
      </c>
      <c r="G896" s="2" t="str">
        <f t="shared" si="26"/>
        <v>935011350</v>
      </c>
      <c r="H896" s="2" t="str">
        <f t="shared" si="27"/>
        <v>ON935011350</v>
      </c>
      <c r="I896" s="121" t="s">
        <v>78</v>
      </c>
    </row>
    <row r="897" spans="2:9" x14ac:dyDescent="0.2">
      <c r="B897" s="18" t="s">
        <v>75</v>
      </c>
      <c r="C897" s="98">
        <v>9</v>
      </c>
      <c r="D897" s="22">
        <v>350</v>
      </c>
      <c r="E897" s="98" t="s">
        <v>27</v>
      </c>
      <c r="F897" s="22">
        <v>450</v>
      </c>
      <c r="G897" s="2" t="str">
        <f t="shared" ref="G897:G960" si="28">C897&amp;D897&amp;E897&amp;F897</f>
        <v>935011450</v>
      </c>
      <c r="H897" s="2" t="str">
        <f t="shared" ref="H897:H960" si="29">B897&amp;G897</f>
        <v>ON935011450</v>
      </c>
      <c r="I897" s="121" t="s">
        <v>78</v>
      </c>
    </row>
    <row r="898" spans="2:9" x14ac:dyDescent="0.2">
      <c r="B898" s="18" t="s">
        <v>75</v>
      </c>
      <c r="C898" s="98">
        <v>9</v>
      </c>
      <c r="D898" s="22">
        <v>350</v>
      </c>
      <c r="E898" s="98" t="s">
        <v>27</v>
      </c>
      <c r="F898" s="22">
        <v>550</v>
      </c>
      <c r="G898" s="2" t="str">
        <f t="shared" si="28"/>
        <v>935011550</v>
      </c>
      <c r="H898" s="2" t="str">
        <f t="shared" si="29"/>
        <v>ON935011550</v>
      </c>
      <c r="I898" s="121" t="s">
        <v>78</v>
      </c>
    </row>
    <row r="899" spans="2:9" x14ac:dyDescent="0.2">
      <c r="B899" s="18" t="s">
        <v>75</v>
      </c>
      <c r="C899" s="98">
        <v>9</v>
      </c>
      <c r="D899" s="19" t="s">
        <v>26</v>
      </c>
      <c r="E899" s="97">
        <v>9</v>
      </c>
      <c r="F899" s="22">
        <v>450</v>
      </c>
      <c r="G899" s="2" t="str">
        <f t="shared" si="28"/>
        <v>93509450</v>
      </c>
      <c r="H899" s="2" t="str">
        <f t="shared" si="29"/>
        <v>ON93509450</v>
      </c>
      <c r="I899" s="121" t="s">
        <v>78</v>
      </c>
    </row>
    <row r="900" spans="2:9" x14ac:dyDescent="0.2">
      <c r="B900" s="18" t="s">
        <v>75</v>
      </c>
      <c r="C900" s="97">
        <v>9</v>
      </c>
      <c r="D900" s="19" t="s">
        <v>39</v>
      </c>
      <c r="E900" s="97" t="s">
        <v>25</v>
      </c>
      <c r="F900" s="20" t="s">
        <v>39</v>
      </c>
      <c r="G900" s="2" t="str">
        <f t="shared" si="28"/>
        <v>945010450</v>
      </c>
      <c r="H900" s="2" t="str">
        <f t="shared" si="29"/>
        <v>ON945010450</v>
      </c>
      <c r="I900" s="99">
        <v>3.8523273069519449E-2</v>
      </c>
    </row>
    <row r="901" spans="2:9" x14ac:dyDescent="0.2">
      <c r="B901" s="18" t="s">
        <v>75</v>
      </c>
      <c r="C901" s="98">
        <v>9</v>
      </c>
      <c r="D901" s="22">
        <v>450</v>
      </c>
      <c r="E901" s="98" t="s">
        <v>25</v>
      </c>
      <c r="F901" s="22">
        <v>550</v>
      </c>
      <c r="G901" s="2" t="str">
        <f t="shared" si="28"/>
        <v>945010550</v>
      </c>
      <c r="H901" s="2" t="str">
        <f t="shared" si="29"/>
        <v>ON945010550</v>
      </c>
      <c r="I901" s="121">
        <v>-1.9509221181387038E-2</v>
      </c>
    </row>
    <row r="902" spans="2:9" x14ac:dyDescent="0.2">
      <c r="B902" s="18" t="s">
        <v>75</v>
      </c>
      <c r="C902" s="98">
        <v>9</v>
      </c>
      <c r="D902" s="19" t="s">
        <v>39</v>
      </c>
      <c r="E902" s="97" t="s">
        <v>27</v>
      </c>
      <c r="F902" s="22" t="s">
        <v>39</v>
      </c>
      <c r="G902" s="2" t="str">
        <f t="shared" si="28"/>
        <v>945011450</v>
      </c>
      <c r="H902" s="2" t="str">
        <f t="shared" si="29"/>
        <v>ON945011450</v>
      </c>
      <c r="I902" s="99">
        <v>2.2830913997316672E-2</v>
      </c>
    </row>
    <row r="903" spans="2:9" x14ac:dyDescent="0.2">
      <c r="B903" s="18" t="s">
        <v>75</v>
      </c>
      <c r="C903" s="98">
        <v>9</v>
      </c>
      <c r="D903" s="22">
        <v>450</v>
      </c>
      <c r="E903" s="98" t="s">
        <v>27</v>
      </c>
      <c r="F903" s="22">
        <v>550</v>
      </c>
      <c r="G903" s="2" t="str">
        <f t="shared" si="28"/>
        <v>945011550</v>
      </c>
      <c r="H903" s="2" t="str">
        <f t="shared" si="29"/>
        <v>ON945011550</v>
      </c>
      <c r="I903" s="99">
        <v>-2.7462424499714998E-2</v>
      </c>
    </row>
    <row r="904" spans="2:9" x14ac:dyDescent="0.2">
      <c r="B904" s="18" t="s">
        <v>75</v>
      </c>
      <c r="C904" s="98">
        <v>9</v>
      </c>
      <c r="D904" s="22">
        <v>450</v>
      </c>
      <c r="E904" s="98" t="s">
        <v>27</v>
      </c>
      <c r="F904" s="22">
        <v>650</v>
      </c>
      <c r="G904" s="2" t="str">
        <f t="shared" si="28"/>
        <v>945011650</v>
      </c>
      <c r="H904" s="2" t="str">
        <f t="shared" si="29"/>
        <v>ON945011650</v>
      </c>
      <c r="I904" s="99">
        <v>-8.5691472467936486E-2</v>
      </c>
    </row>
    <row r="905" spans="2:9" x14ac:dyDescent="0.2">
      <c r="B905" s="18" t="s">
        <v>75</v>
      </c>
      <c r="C905" s="98">
        <v>9</v>
      </c>
      <c r="D905" s="22">
        <v>450</v>
      </c>
      <c r="E905" s="97">
        <v>9</v>
      </c>
      <c r="F905" s="22">
        <v>550</v>
      </c>
      <c r="G905" s="2" t="str">
        <f t="shared" si="28"/>
        <v>94509550</v>
      </c>
      <c r="H905" s="2" t="str">
        <f t="shared" si="29"/>
        <v>ON94509550</v>
      </c>
      <c r="I905" s="99">
        <v>-2.7890351651817035E-2</v>
      </c>
    </row>
    <row r="906" spans="2:9" x14ac:dyDescent="0.2">
      <c r="B906" s="18" t="s">
        <v>75</v>
      </c>
      <c r="C906" s="98">
        <v>9</v>
      </c>
      <c r="D906" s="22">
        <v>550</v>
      </c>
      <c r="E906" s="98" t="s">
        <v>25</v>
      </c>
      <c r="F906" s="22">
        <v>550</v>
      </c>
      <c r="G906" s="2" t="str">
        <f t="shared" si="28"/>
        <v>955010550</v>
      </c>
      <c r="H906" s="2" t="str">
        <f t="shared" si="29"/>
        <v>ON955010550</v>
      </c>
      <c r="I906" s="99">
        <v>5.9631125492587422E-3</v>
      </c>
    </row>
    <row r="907" spans="2:9" x14ac:dyDescent="0.2">
      <c r="B907" s="18" t="s">
        <v>75</v>
      </c>
      <c r="C907" s="98">
        <v>9</v>
      </c>
      <c r="D907" s="22">
        <v>550</v>
      </c>
      <c r="E907" s="98" t="s">
        <v>25</v>
      </c>
      <c r="F907" s="22">
        <v>650</v>
      </c>
      <c r="G907" s="2" t="str">
        <f t="shared" si="28"/>
        <v>955010650</v>
      </c>
      <c r="H907" s="2" t="str">
        <f t="shared" si="29"/>
        <v>ON955010650</v>
      </c>
      <c r="I907" s="99">
        <v>-6.8342477523736303E-2</v>
      </c>
    </row>
    <row r="908" spans="2:9" x14ac:dyDescent="0.2">
      <c r="B908" s="18" t="s">
        <v>75</v>
      </c>
      <c r="C908" s="98">
        <v>9</v>
      </c>
      <c r="D908" s="22">
        <v>550</v>
      </c>
      <c r="E908" s="97" t="s">
        <v>27</v>
      </c>
      <c r="F908" s="22">
        <v>550</v>
      </c>
      <c r="G908" s="6" t="str">
        <f t="shared" si="28"/>
        <v>955011550</v>
      </c>
      <c r="H908" s="2" t="str">
        <f t="shared" si="29"/>
        <v>ON955011550</v>
      </c>
      <c r="I908" s="99">
        <v>-9.6942038943016447E-4</v>
      </c>
    </row>
    <row r="909" spans="2:9" x14ac:dyDescent="0.2">
      <c r="B909" s="18" t="s">
        <v>75</v>
      </c>
      <c r="C909" s="98">
        <v>9</v>
      </c>
      <c r="D909" s="22">
        <v>550</v>
      </c>
      <c r="E909" s="98" t="s">
        <v>27</v>
      </c>
      <c r="F909" s="22">
        <v>650</v>
      </c>
      <c r="G909" s="6" t="str">
        <f t="shared" si="28"/>
        <v>955011650</v>
      </c>
      <c r="H909" s="2" t="str">
        <f t="shared" si="29"/>
        <v>ON955011650</v>
      </c>
      <c r="I909" s="99">
        <v>-6.1843090568839798E-2</v>
      </c>
    </row>
    <row r="910" spans="2:9" x14ac:dyDescent="0.2">
      <c r="B910" s="18" t="s">
        <v>75</v>
      </c>
      <c r="C910" s="98">
        <v>9</v>
      </c>
      <c r="D910" s="22">
        <v>550</v>
      </c>
      <c r="E910" s="97">
        <v>9</v>
      </c>
      <c r="F910" s="22">
        <v>650</v>
      </c>
      <c r="G910" s="2" t="str">
        <f t="shared" si="28"/>
        <v>95509650</v>
      </c>
      <c r="H910" s="2" t="str">
        <f t="shared" si="29"/>
        <v>ON95509650</v>
      </c>
      <c r="I910" s="99">
        <v>-6.4313009851570652E-2</v>
      </c>
    </row>
    <row r="911" spans="2:9" x14ac:dyDescent="0.2">
      <c r="B911" s="18" t="s">
        <v>75</v>
      </c>
      <c r="C911" s="97">
        <v>9</v>
      </c>
      <c r="D911" s="22">
        <v>650</v>
      </c>
      <c r="E911" s="97" t="s">
        <v>25</v>
      </c>
      <c r="F911" s="22">
        <v>650</v>
      </c>
      <c r="G911" s="2" t="str">
        <f t="shared" si="28"/>
        <v>965010650</v>
      </c>
      <c r="H911" s="2" t="str">
        <f t="shared" si="29"/>
        <v>ON965010650</v>
      </c>
      <c r="I911" s="99">
        <v>-3.7054737820244307E-2</v>
      </c>
    </row>
    <row r="912" spans="2:9" ht="13.5" thickBot="1" x14ac:dyDescent="0.25">
      <c r="B912" s="23" t="s">
        <v>75</v>
      </c>
      <c r="C912" s="102">
        <v>9</v>
      </c>
      <c r="D912" s="24">
        <v>650</v>
      </c>
      <c r="E912" s="102" t="s">
        <v>27</v>
      </c>
      <c r="F912" s="24">
        <v>650</v>
      </c>
      <c r="G912" s="9" t="str">
        <f t="shared" si="28"/>
        <v>965011650</v>
      </c>
      <c r="H912" s="2" t="str">
        <f t="shared" si="29"/>
        <v>ON965011650</v>
      </c>
      <c r="I912" s="99">
        <v>2.4382300642080911E-3</v>
      </c>
    </row>
    <row r="913" spans="2:9" x14ac:dyDescent="0.2">
      <c r="B913" s="26" t="s">
        <v>73</v>
      </c>
      <c r="C913" s="92" t="s">
        <v>25</v>
      </c>
      <c r="D913" s="93" t="s">
        <v>26</v>
      </c>
      <c r="E913" s="94" t="s">
        <v>25</v>
      </c>
      <c r="F913" s="28">
        <v>450</v>
      </c>
      <c r="G913" s="21" t="str">
        <f t="shared" si="28"/>
        <v>1035010450</v>
      </c>
      <c r="H913" s="2" t="str">
        <f t="shared" si="29"/>
        <v>SK1035010450</v>
      </c>
      <c r="I913" s="99">
        <v>-4.6122069192382965E-2</v>
      </c>
    </row>
    <row r="914" spans="2:9" x14ac:dyDescent="0.2">
      <c r="B914" s="18" t="s">
        <v>73</v>
      </c>
      <c r="C914" s="97" t="s">
        <v>25</v>
      </c>
      <c r="D914" s="19" t="s">
        <v>26</v>
      </c>
      <c r="E914" s="97" t="s">
        <v>27</v>
      </c>
      <c r="F914" s="20" t="s">
        <v>26</v>
      </c>
      <c r="G914" s="19" t="str">
        <f t="shared" si="28"/>
        <v>1035011350</v>
      </c>
      <c r="H914" s="2" t="str">
        <f t="shared" si="29"/>
        <v>SK1035011350</v>
      </c>
      <c r="I914" s="99">
        <v>6.6148917602530718E-3</v>
      </c>
    </row>
    <row r="915" spans="2:9" x14ac:dyDescent="0.2">
      <c r="B915" s="18" t="s">
        <v>73</v>
      </c>
      <c r="C915" s="98" t="s">
        <v>25</v>
      </c>
      <c r="D915" s="22" t="s">
        <v>26</v>
      </c>
      <c r="E915" s="98" t="s">
        <v>27</v>
      </c>
      <c r="F915" s="22">
        <v>450</v>
      </c>
      <c r="G915" s="22" t="str">
        <f t="shared" si="28"/>
        <v>1035011450</v>
      </c>
      <c r="H915" s="2" t="str">
        <f t="shared" si="29"/>
        <v>SK1035011450</v>
      </c>
      <c r="I915" s="99">
        <v>-3.2845125601258782E-2</v>
      </c>
    </row>
    <row r="916" spans="2:9" x14ac:dyDescent="0.2">
      <c r="B916" s="18" t="s">
        <v>73</v>
      </c>
      <c r="C916" s="97" t="s">
        <v>25</v>
      </c>
      <c r="D916" s="19" t="s">
        <v>26</v>
      </c>
      <c r="E916" s="97" t="s">
        <v>28</v>
      </c>
      <c r="F916" s="20" t="s">
        <v>26</v>
      </c>
      <c r="G916" s="19" t="str">
        <f t="shared" si="28"/>
        <v>1035012350</v>
      </c>
      <c r="H916" s="2" t="str">
        <f t="shared" si="29"/>
        <v>SK1035012350</v>
      </c>
      <c r="I916" s="99">
        <v>-0.01</v>
      </c>
    </row>
    <row r="917" spans="2:9" x14ac:dyDescent="0.2">
      <c r="B917" s="18" t="s">
        <v>73</v>
      </c>
      <c r="C917" s="98" t="s">
        <v>25</v>
      </c>
      <c r="D917" s="22">
        <v>350</v>
      </c>
      <c r="E917" s="98" t="s">
        <v>28</v>
      </c>
      <c r="F917" s="22">
        <v>450</v>
      </c>
      <c r="G917" s="21" t="str">
        <f t="shared" si="28"/>
        <v>1035012450</v>
      </c>
      <c r="H917" s="2" t="str">
        <f t="shared" si="29"/>
        <v>SK1035012450</v>
      </c>
      <c r="I917" s="99">
        <v>-5.7254207477941688E-2</v>
      </c>
    </row>
    <row r="918" spans="2:9" x14ac:dyDescent="0.2">
      <c r="B918" s="18" t="s">
        <v>73</v>
      </c>
      <c r="C918" s="98" t="s">
        <v>25</v>
      </c>
      <c r="D918" s="22">
        <v>350</v>
      </c>
      <c r="E918" s="98" t="s">
        <v>28</v>
      </c>
      <c r="F918" s="22">
        <v>550</v>
      </c>
      <c r="G918" s="21" t="str">
        <f t="shared" si="28"/>
        <v>1035012550</v>
      </c>
      <c r="H918" s="2" t="str">
        <f t="shared" si="29"/>
        <v>SK1035012550</v>
      </c>
      <c r="I918" s="99">
        <v>-0.12784605384167788</v>
      </c>
    </row>
    <row r="919" spans="2:9" x14ac:dyDescent="0.2">
      <c r="B919" s="18" t="s">
        <v>73</v>
      </c>
      <c r="C919" s="98" t="s">
        <v>25</v>
      </c>
      <c r="D919" s="22">
        <v>450</v>
      </c>
      <c r="E919" s="97" t="s">
        <v>25</v>
      </c>
      <c r="F919" s="22">
        <v>550</v>
      </c>
      <c r="G919" s="21" t="str">
        <f t="shared" si="28"/>
        <v>1045010550</v>
      </c>
      <c r="H919" s="2" t="str">
        <f t="shared" si="29"/>
        <v>SK1045010550</v>
      </c>
      <c r="I919" s="99">
        <v>-8.4096315713250033E-2</v>
      </c>
    </row>
    <row r="920" spans="2:9" x14ac:dyDescent="0.2">
      <c r="B920" s="18" t="s">
        <v>73</v>
      </c>
      <c r="C920" s="97" t="s">
        <v>25</v>
      </c>
      <c r="D920" s="19" t="s">
        <v>39</v>
      </c>
      <c r="E920" s="97" t="s">
        <v>27</v>
      </c>
      <c r="F920" s="20" t="s">
        <v>39</v>
      </c>
      <c r="G920" s="19" t="str">
        <f t="shared" si="28"/>
        <v>1045011450</v>
      </c>
      <c r="H920" s="2" t="str">
        <f t="shared" si="29"/>
        <v>SK1045011450</v>
      </c>
      <c r="I920" s="99">
        <v>1.3643197660045547E-2</v>
      </c>
    </row>
    <row r="921" spans="2:9" x14ac:dyDescent="0.2">
      <c r="B921" s="18" t="s">
        <v>73</v>
      </c>
      <c r="C921" s="98" t="s">
        <v>25</v>
      </c>
      <c r="D921" s="22">
        <v>450</v>
      </c>
      <c r="E921" s="98" t="s">
        <v>27</v>
      </c>
      <c r="F921" s="22">
        <v>550</v>
      </c>
      <c r="G921" s="22" t="str">
        <f t="shared" si="28"/>
        <v>1045011550</v>
      </c>
      <c r="H921" s="2" t="str">
        <f t="shared" si="29"/>
        <v>SK1045011550</v>
      </c>
      <c r="I921" s="99">
        <v>-7.5741419013903716E-2</v>
      </c>
    </row>
    <row r="922" spans="2:9" x14ac:dyDescent="0.2">
      <c r="B922" s="18" t="s">
        <v>73</v>
      </c>
      <c r="C922" s="98" t="s">
        <v>25</v>
      </c>
      <c r="D922" s="19" t="s">
        <v>39</v>
      </c>
      <c r="E922" s="97" t="s">
        <v>28</v>
      </c>
      <c r="F922" s="22" t="s">
        <v>39</v>
      </c>
      <c r="G922" s="21" t="str">
        <f t="shared" si="28"/>
        <v>1045012450</v>
      </c>
      <c r="H922" s="2" t="str">
        <f t="shared" si="29"/>
        <v>SK1045012450</v>
      </c>
      <c r="I922" s="99">
        <v>-1.1729164020856896E-2</v>
      </c>
    </row>
    <row r="923" spans="2:9" x14ac:dyDescent="0.2">
      <c r="B923" s="18" t="s">
        <v>73</v>
      </c>
      <c r="C923" s="98" t="s">
        <v>25</v>
      </c>
      <c r="D923" s="22">
        <v>450</v>
      </c>
      <c r="E923" s="98" t="s">
        <v>28</v>
      </c>
      <c r="F923" s="22">
        <v>550</v>
      </c>
      <c r="G923" s="21" t="str">
        <f t="shared" si="28"/>
        <v>1045012550</v>
      </c>
      <c r="H923" s="2" t="str">
        <f t="shared" si="29"/>
        <v>SK1045012550</v>
      </c>
      <c r="I923" s="99">
        <v>-8.6052429113300175E-2</v>
      </c>
    </row>
    <row r="924" spans="2:9" x14ac:dyDescent="0.2">
      <c r="B924" s="18" t="s">
        <v>73</v>
      </c>
      <c r="C924" s="98" t="s">
        <v>25</v>
      </c>
      <c r="D924" s="22">
        <v>450</v>
      </c>
      <c r="E924" s="98" t="s">
        <v>28</v>
      </c>
      <c r="F924" s="22">
        <v>650</v>
      </c>
      <c r="G924" s="21" t="str">
        <f t="shared" si="28"/>
        <v>1045012650</v>
      </c>
      <c r="H924" s="2" t="str">
        <f t="shared" si="29"/>
        <v>SK1045012650</v>
      </c>
      <c r="I924" s="99">
        <v>-0.14552468244539424</v>
      </c>
    </row>
    <row r="925" spans="2:9" x14ac:dyDescent="0.2">
      <c r="B925" s="18" t="s">
        <v>73</v>
      </c>
      <c r="C925" s="98" t="s">
        <v>25</v>
      </c>
      <c r="D925" s="22">
        <v>550</v>
      </c>
      <c r="E925" s="97" t="s">
        <v>25</v>
      </c>
      <c r="F925" s="22">
        <v>650</v>
      </c>
      <c r="G925" s="21" t="str">
        <f t="shared" si="28"/>
        <v>1055010650</v>
      </c>
      <c r="H925" s="2" t="str">
        <f t="shared" si="29"/>
        <v>SK1055010650</v>
      </c>
      <c r="I925" s="99">
        <v>-5.6360955360481989E-2</v>
      </c>
    </row>
    <row r="926" spans="2:9" x14ac:dyDescent="0.2">
      <c r="B926" s="18" t="s">
        <v>73</v>
      </c>
      <c r="C926" s="98" t="s">
        <v>25</v>
      </c>
      <c r="D926" s="22">
        <v>550</v>
      </c>
      <c r="E926" s="98" t="s">
        <v>27</v>
      </c>
      <c r="F926" s="22">
        <v>550</v>
      </c>
      <c r="G926" s="19" t="str">
        <f t="shared" si="28"/>
        <v>1055011550</v>
      </c>
      <c r="H926" s="2" t="str">
        <f t="shared" si="29"/>
        <v>SK1055011550</v>
      </c>
      <c r="I926" s="99">
        <v>8.9889461078258119E-3</v>
      </c>
    </row>
    <row r="927" spans="2:9" x14ac:dyDescent="0.2">
      <c r="B927" s="18" t="s">
        <v>73</v>
      </c>
      <c r="C927" s="98" t="s">
        <v>25</v>
      </c>
      <c r="D927" s="22">
        <v>550</v>
      </c>
      <c r="E927" s="98" t="s">
        <v>27</v>
      </c>
      <c r="F927" s="22">
        <v>650</v>
      </c>
      <c r="G927" s="22" t="str">
        <f t="shared" si="28"/>
        <v>1055011650</v>
      </c>
      <c r="H927" s="2" t="str">
        <f t="shared" si="29"/>
        <v>SK1055011650</v>
      </c>
      <c r="I927" s="99">
        <v>-6.3891202836098573E-2</v>
      </c>
    </row>
    <row r="928" spans="2:9" x14ac:dyDescent="0.2">
      <c r="B928" s="18" t="s">
        <v>73</v>
      </c>
      <c r="C928" s="98" t="s">
        <v>25</v>
      </c>
      <c r="D928" s="22">
        <v>550</v>
      </c>
      <c r="E928" s="97" t="s">
        <v>28</v>
      </c>
      <c r="F928" s="22">
        <v>550</v>
      </c>
      <c r="G928" s="21" t="str">
        <f t="shared" si="28"/>
        <v>1055012550</v>
      </c>
      <c r="H928" s="2" t="str">
        <f t="shared" si="29"/>
        <v>SK1055012550</v>
      </c>
      <c r="I928" s="99">
        <v>-1.9091853797877478E-3</v>
      </c>
    </row>
    <row r="929" spans="1:9" x14ac:dyDescent="0.2">
      <c r="B929" s="18" t="s">
        <v>73</v>
      </c>
      <c r="C929" s="98" t="s">
        <v>25</v>
      </c>
      <c r="D929" s="22">
        <v>550</v>
      </c>
      <c r="E929" s="98" t="s">
        <v>28</v>
      </c>
      <c r="F929" s="22">
        <v>650</v>
      </c>
      <c r="G929" s="21" t="str">
        <f t="shared" si="28"/>
        <v>1055012650</v>
      </c>
      <c r="H929" s="2" t="str">
        <f t="shared" si="29"/>
        <v>SK1055012650</v>
      </c>
      <c r="I929" s="99">
        <v>-6.699076994389648E-2</v>
      </c>
    </row>
    <row r="930" spans="1:9" x14ac:dyDescent="0.2">
      <c r="B930" s="18" t="s">
        <v>73</v>
      </c>
      <c r="C930" s="97" t="s">
        <v>25</v>
      </c>
      <c r="D930" s="22">
        <v>650</v>
      </c>
      <c r="E930" s="97" t="s">
        <v>27</v>
      </c>
      <c r="F930" s="22">
        <v>650</v>
      </c>
      <c r="G930" s="21" t="str">
        <f t="shared" si="28"/>
        <v>1065011650</v>
      </c>
      <c r="H930" s="2" t="str">
        <f t="shared" si="29"/>
        <v>SK1065011650</v>
      </c>
      <c r="I930" s="99">
        <v>-8.0681180045225846E-3</v>
      </c>
    </row>
    <row r="931" spans="1:9" x14ac:dyDescent="0.2">
      <c r="B931" s="18" t="s">
        <v>73</v>
      </c>
      <c r="C931" s="98" t="s">
        <v>25</v>
      </c>
      <c r="D931" s="22">
        <v>650</v>
      </c>
      <c r="E931" s="98" t="s">
        <v>28</v>
      </c>
      <c r="F931" s="22">
        <v>650</v>
      </c>
      <c r="G931" s="21" t="str">
        <f t="shared" si="28"/>
        <v>1065012650</v>
      </c>
      <c r="H931" s="2" t="str">
        <f t="shared" si="29"/>
        <v>SK1065012650</v>
      </c>
      <c r="I931" s="99">
        <v>-1.1142843250052515E-2</v>
      </c>
    </row>
    <row r="932" spans="1:9" x14ac:dyDescent="0.2">
      <c r="B932" s="18" t="s">
        <v>73</v>
      </c>
      <c r="C932" s="98" t="s">
        <v>27</v>
      </c>
      <c r="D932" s="19" t="s">
        <v>26</v>
      </c>
      <c r="E932" s="97" t="s">
        <v>27</v>
      </c>
      <c r="F932" s="22">
        <v>450</v>
      </c>
      <c r="G932" s="21" t="str">
        <f t="shared" si="28"/>
        <v>1135011450</v>
      </c>
      <c r="H932" s="2" t="str">
        <f t="shared" si="29"/>
        <v>SK1135011450</v>
      </c>
      <c r="I932" s="99">
        <v>-3.9335793897897355E-2</v>
      </c>
    </row>
    <row r="933" spans="1:9" x14ac:dyDescent="0.2">
      <c r="B933" s="18" t="s">
        <v>73</v>
      </c>
      <c r="C933" s="97" t="s">
        <v>27</v>
      </c>
      <c r="D933" s="19" t="s">
        <v>26</v>
      </c>
      <c r="E933" s="97" t="s">
        <v>28</v>
      </c>
      <c r="F933" s="20" t="s">
        <v>26</v>
      </c>
      <c r="G933" s="19" t="str">
        <f t="shared" si="28"/>
        <v>1135012350</v>
      </c>
      <c r="H933" s="2" t="str">
        <f t="shared" si="29"/>
        <v>SK1135012350</v>
      </c>
      <c r="I933" s="99">
        <v>-3.250789465097631E-2</v>
      </c>
    </row>
    <row r="934" spans="1:9" x14ac:dyDescent="0.2">
      <c r="B934" s="18" t="s">
        <v>73</v>
      </c>
      <c r="C934" s="98" t="s">
        <v>27</v>
      </c>
      <c r="D934" s="22" t="s">
        <v>26</v>
      </c>
      <c r="E934" s="98" t="s">
        <v>28</v>
      </c>
      <c r="F934" s="22">
        <v>450</v>
      </c>
      <c r="G934" s="22" t="str">
        <f t="shared" si="28"/>
        <v>1135012450</v>
      </c>
      <c r="H934" s="2" t="str">
        <f t="shared" si="29"/>
        <v>SK1135012450</v>
      </c>
      <c r="I934" s="99">
        <v>-6.4395096543800018E-2</v>
      </c>
    </row>
    <row r="935" spans="1:9" x14ac:dyDescent="0.2">
      <c r="A935" s="1" t="s">
        <v>47</v>
      </c>
      <c r="B935" s="18" t="s">
        <v>73</v>
      </c>
      <c r="C935" s="97" t="s">
        <v>27</v>
      </c>
      <c r="D935" s="19" t="s">
        <v>26</v>
      </c>
      <c r="E935" s="97">
        <v>1</v>
      </c>
      <c r="F935" s="20" t="s">
        <v>26</v>
      </c>
      <c r="G935" s="19" t="str">
        <f t="shared" si="28"/>
        <v>113501350</v>
      </c>
      <c r="H935" s="2" t="str">
        <f t="shared" si="29"/>
        <v>SK113501350</v>
      </c>
      <c r="I935" s="99">
        <v>-0.03</v>
      </c>
    </row>
    <row r="936" spans="1:9" x14ac:dyDescent="0.2">
      <c r="A936" s="1" t="s">
        <v>50</v>
      </c>
      <c r="B936" s="18" t="s">
        <v>73</v>
      </c>
      <c r="C936" s="98">
        <v>11</v>
      </c>
      <c r="D936" s="22">
        <v>350</v>
      </c>
      <c r="E936" s="98">
        <v>1</v>
      </c>
      <c r="F936" s="22">
        <v>450</v>
      </c>
      <c r="G936" s="21" t="str">
        <f t="shared" si="28"/>
        <v>113501450</v>
      </c>
      <c r="H936" s="2" t="str">
        <f t="shared" si="29"/>
        <v>SK113501450</v>
      </c>
      <c r="I936" s="99">
        <v>-7.6294613700726766E-2</v>
      </c>
    </row>
    <row r="937" spans="1:9" x14ac:dyDescent="0.2">
      <c r="A937" s="1" t="s">
        <v>51</v>
      </c>
      <c r="B937" s="18" t="s">
        <v>73</v>
      </c>
      <c r="C937" s="98">
        <v>11</v>
      </c>
      <c r="D937" s="22">
        <v>350</v>
      </c>
      <c r="E937" s="98">
        <v>1</v>
      </c>
      <c r="F937" s="22">
        <v>550</v>
      </c>
      <c r="G937" s="21" t="str">
        <f t="shared" si="28"/>
        <v>113501550</v>
      </c>
      <c r="H937" s="2" t="str">
        <f t="shared" si="29"/>
        <v>SK113501550</v>
      </c>
      <c r="I937" s="99">
        <v>-0.1263602510259198</v>
      </c>
    </row>
    <row r="938" spans="1:9" x14ac:dyDescent="0.2">
      <c r="B938" s="18" t="s">
        <v>73</v>
      </c>
      <c r="C938" s="98" t="s">
        <v>27</v>
      </c>
      <c r="D938" s="22">
        <v>450</v>
      </c>
      <c r="E938" s="97" t="s">
        <v>27</v>
      </c>
      <c r="F938" s="22">
        <v>550</v>
      </c>
      <c r="G938" s="21" t="str">
        <f t="shared" si="28"/>
        <v>1145011550</v>
      </c>
      <c r="H938" s="2" t="str">
        <f t="shared" si="29"/>
        <v>SK1145011550</v>
      </c>
      <c r="I938" s="99">
        <v>-8.8068079649584977E-2</v>
      </c>
    </row>
    <row r="939" spans="1:9" x14ac:dyDescent="0.2">
      <c r="B939" s="18" t="s">
        <v>73</v>
      </c>
      <c r="C939" s="97" t="s">
        <v>27</v>
      </c>
      <c r="D939" s="19" t="s">
        <v>39</v>
      </c>
      <c r="E939" s="97" t="s">
        <v>28</v>
      </c>
      <c r="F939" s="20" t="s">
        <v>39</v>
      </c>
      <c r="G939" s="19" t="str">
        <f t="shared" si="28"/>
        <v>1145012450</v>
      </c>
      <c r="H939" s="2" t="str">
        <f t="shared" si="29"/>
        <v>SK1145012450</v>
      </c>
      <c r="I939" s="99">
        <v>-2.5789888443243515E-2</v>
      </c>
    </row>
    <row r="940" spans="1:9" x14ac:dyDescent="0.2">
      <c r="B940" s="18" t="s">
        <v>73</v>
      </c>
      <c r="C940" s="98" t="s">
        <v>27</v>
      </c>
      <c r="D940" s="22">
        <v>450</v>
      </c>
      <c r="E940" s="98" t="s">
        <v>28</v>
      </c>
      <c r="F940" s="22">
        <v>550</v>
      </c>
      <c r="G940" s="22" t="str">
        <f t="shared" si="28"/>
        <v>1145012550</v>
      </c>
      <c r="H940" s="2" t="str">
        <f t="shared" si="29"/>
        <v>SK1145012550</v>
      </c>
      <c r="I940" s="99">
        <v>-9.9065329920984949E-2</v>
      </c>
    </row>
    <row r="941" spans="1:9" x14ac:dyDescent="0.2">
      <c r="B941" s="18" t="s">
        <v>73</v>
      </c>
      <c r="C941" s="98" t="s">
        <v>27</v>
      </c>
      <c r="D941" s="19" t="s">
        <v>39</v>
      </c>
      <c r="E941" s="97">
        <v>1</v>
      </c>
      <c r="F941" s="22" t="s">
        <v>39</v>
      </c>
      <c r="G941" s="21" t="str">
        <f t="shared" si="28"/>
        <v>114501450</v>
      </c>
      <c r="H941" s="2" t="str">
        <f t="shared" si="29"/>
        <v>SK114501450</v>
      </c>
      <c r="I941" s="99">
        <v>-4.1864780135555377E-2</v>
      </c>
    </row>
    <row r="942" spans="1:9" x14ac:dyDescent="0.2">
      <c r="B942" s="18" t="s">
        <v>73</v>
      </c>
      <c r="C942" s="98">
        <v>11</v>
      </c>
      <c r="D942" s="22">
        <v>450</v>
      </c>
      <c r="E942" s="98">
        <v>1</v>
      </c>
      <c r="F942" s="22">
        <v>550</v>
      </c>
      <c r="G942" s="21" t="str">
        <f t="shared" si="28"/>
        <v>114501550</v>
      </c>
      <c r="H942" s="2" t="str">
        <f t="shared" si="29"/>
        <v>SK114501550</v>
      </c>
      <c r="I942" s="99">
        <v>-9.4242932740803503E-2</v>
      </c>
    </row>
    <row r="943" spans="1:9" x14ac:dyDescent="0.2">
      <c r="B943" s="18" t="s">
        <v>73</v>
      </c>
      <c r="C943" s="98">
        <v>11</v>
      </c>
      <c r="D943" s="22">
        <v>450</v>
      </c>
      <c r="E943" s="98">
        <v>1</v>
      </c>
      <c r="F943" s="22">
        <v>650</v>
      </c>
      <c r="G943" s="21" t="str">
        <f t="shared" si="28"/>
        <v>114501650</v>
      </c>
      <c r="H943" s="2" t="str">
        <f t="shared" si="29"/>
        <v>SK114501650</v>
      </c>
      <c r="I943" s="99">
        <v>-0.15855294536732084</v>
      </c>
    </row>
    <row r="944" spans="1:9" x14ac:dyDescent="0.2">
      <c r="B944" s="18" t="s">
        <v>73</v>
      </c>
      <c r="C944" s="98" t="s">
        <v>27</v>
      </c>
      <c r="D944" s="22">
        <v>550</v>
      </c>
      <c r="E944" s="97" t="s">
        <v>27</v>
      </c>
      <c r="F944" s="22">
        <v>650</v>
      </c>
      <c r="G944" s="21" t="str">
        <f t="shared" si="28"/>
        <v>1155011650</v>
      </c>
      <c r="H944" s="2" t="str">
        <f t="shared" si="29"/>
        <v>SK1155011650</v>
      </c>
      <c r="I944" s="99">
        <v>-7.2184472474838002E-2</v>
      </c>
    </row>
    <row r="945" spans="1:9" x14ac:dyDescent="0.2">
      <c r="B945" s="18" t="s">
        <v>73</v>
      </c>
      <c r="C945" s="98" t="s">
        <v>27</v>
      </c>
      <c r="D945" s="22">
        <v>550</v>
      </c>
      <c r="E945" s="98" t="s">
        <v>28</v>
      </c>
      <c r="F945" s="22">
        <v>550</v>
      </c>
      <c r="G945" s="19" t="str">
        <f t="shared" si="28"/>
        <v>1155012550</v>
      </c>
      <c r="H945" s="2" t="str">
        <f t="shared" si="29"/>
        <v>SK1155012550</v>
      </c>
      <c r="I945" s="99">
        <v>-1.1636474542445463E-2</v>
      </c>
    </row>
    <row r="946" spans="1:9" x14ac:dyDescent="0.2">
      <c r="B946" s="18" t="s">
        <v>73</v>
      </c>
      <c r="C946" s="98" t="s">
        <v>27</v>
      </c>
      <c r="D946" s="22">
        <v>550</v>
      </c>
      <c r="E946" s="98" t="s">
        <v>28</v>
      </c>
      <c r="F946" s="22">
        <v>650</v>
      </c>
      <c r="G946" s="22" t="str">
        <f t="shared" si="28"/>
        <v>1155012650</v>
      </c>
      <c r="H946" s="2" t="str">
        <f t="shared" si="29"/>
        <v>SK1155012650</v>
      </c>
      <c r="I946" s="99">
        <v>-7.5811154880553039E-2</v>
      </c>
    </row>
    <row r="947" spans="1:9" x14ac:dyDescent="0.2">
      <c r="B947" s="18" t="s">
        <v>73</v>
      </c>
      <c r="C947" s="98" t="s">
        <v>27</v>
      </c>
      <c r="D947" s="22">
        <v>550</v>
      </c>
      <c r="E947" s="97">
        <v>1</v>
      </c>
      <c r="F947" s="22">
        <v>550</v>
      </c>
      <c r="G947" s="21" t="str">
        <f t="shared" si="28"/>
        <v>115501550</v>
      </c>
      <c r="H947" s="2" t="str">
        <f t="shared" si="29"/>
        <v>SK115501550</v>
      </c>
      <c r="I947" s="99">
        <v>-4.9180527355979333E-3</v>
      </c>
    </row>
    <row r="948" spans="1:9" x14ac:dyDescent="0.2">
      <c r="B948" s="18" t="s">
        <v>73</v>
      </c>
      <c r="C948" s="98">
        <v>11</v>
      </c>
      <c r="D948" s="22">
        <v>550</v>
      </c>
      <c r="E948" s="98">
        <v>1</v>
      </c>
      <c r="F948" s="22">
        <v>650</v>
      </c>
      <c r="G948" s="21" t="str">
        <f t="shared" si="28"/>
        <v>115501650</v>
      </c>
      <c r="H948" s="2" t="str">
        <f t="shared" si="29"/>
        <v>SK115501650</v>
      </c>
      <c r="I948" s="99">
        <v>-7.5632945100729834E-2</v>
      </c>
    </row>
    <row r="949" spans="1:9" x14ac:dyDescent="0.2">
      <c r="B949" s="18" t="s">
        <v>73</v>
      </c>
      <c r="C949" s="97" t="s">
        <v>27</v>
      </c>
      <c r="D949" s="22">
        <v>650</v>
      </c>
      <c r="E949" s="97" t="s">
        <v>28</v>
      </c>
      <c r="F949" s="22">
        <v>650</v>
      </c>
      <c r="G949" s="21" t="str">
        <f t="shared" si="28"/>
        <v>1165012650</v>
      </c>
      <c r="H949" s="2" t="str">
        <f t="shared" si="29"/>
        <v>SK1165012650</v>
      </c>
      <c r="I949" s="99">
        <v>-3.6166292438954972E-3</v>
      </c>
    </row>
    <row r="950" spans="1:9" x14ac:dyDescent="0.2">
      <c r="B950" s="18" t="s">
        <v>73</v>
      </c>
      <c r="C950" s="98" t="s">
        <v>27</v>
      </c>
      <c r="D950" s="22">
        <v>650</v>
      </c>
      <c r="E950" s="98">
        <v>1</v>
      </c>
      <c r="F950" s="22">
        <v>650</v>
      </c>
      <c r="G950" s="21" t="str">
        <f t="shared" si="28"/>
        <v>116501650</v>
      </c>
      <c r="H950" s="2" t="str">
        <f t="shared" si="29"/>
        <v>SK116501650</v>
      </c>
      <c r="I950" s="99">
        <v>-2.2889701429569032E-3</v>
      </c>
    </row>
    <row r="951" spans="1:9" x14ac:dyDescent="0.2">
      <c r="B951" s="18" t="s">
        <v>73</v>
      </c>
      <c r="C951" s="98" t="s">
        <v>28</v>
      </c>
      <c r="D951" s="19" t="s">
        <v>26</v>
      </c>
      <c r="E951" s="97" t="s">
        <v>28</v>
      </c>
      <c r="F951" s="22">
        <v>450</v>
      </c>
      <c r="G951" s="21" t="str">
        <f t="shared" si="28"/>
        <v>1235012450</v>
      </c>
      <c r="H951" s="2" t="str">
        <f t="shared" si="29"/>
        <v>SK1235012450</v>
      </c>
      <c r="I951" s="99">
        <v>-3.2775594012755038E-2</v>
      </c>
    </row>
    <row r="952" spans="1:9" x14ac:dyDescent="0.2">
      <c r="A952" s="1" t="s">
        <v>46</v>
      </c>
      <c r="B952" s="18" t="s">
        <v>73</v>
      </c>
      <c r="C952" s="97" t="s">
        <v>28</v>
      </c>
      <c r="D952" s="19" t="s">
        <v>26</v>
      </c>
      <c r="E952" s="97">
        <v>1</v>
      </c>
      <c r="F952" s="20" t="s">
        <v>26</v>
      </c>
      <c r="G952" s="101" t="str">
        <f t="shared" si="28"/>
        <v>123501350</v>
      </c>
      <c r="H952" s="2" t="str">
        <f t="shared" si="29"/>
        <v>SK123501350</v>
      </c>
      <c r="I952" s="99">
        <v>-3.6674914836494134E-2</v>
      </c>
    </row>
    <row r="953" spans="1:9" x14ac:dyDescent="0.2">
      <c r="A953" s="1" t="s">
        <v>49</v>
      </c>
      <c r="B953" s="18" t="s">
        <v>73</v>
      </c>
      <c r="C953" s="98" t="s">
        <v>28</v>
      </c>
      <c r="D953" s="22" t="s">
        <v>26</v>
      </c>
      <c r="E953" s="98">
        <v>1</v>
      </c>
      <c r="F953" s="22">
        <v>450</v>
      </c>
      <c r="G953" s="22" t="str">
        <f t="shared" si="28"/>
        <v>123501450</v>
      </c>
      <c r="H953" s="2" t="str">
        <f t="shared" si="29"/>
        <v>SK123501450</v>
      </c>
      <c r="I953" s="99">
        <v>-4.4844074484066888E-2</v>
      </c>
    </row>
    <row r="954" spans="1:9" x14ac:dyDescent="0.2">
      <c r="B954" s="18" t="s">
        <v>73</v>
      </c>
      <c r="C954" s="97" t="s">
        <v>28</v>
      </c>
      <c r="D954" s="19" t="s">
        <v>26</v>
      </c>
      <c r="E954" s="97">
        <v>2</v>
      </c>
      <c r="F954" s="20" t="s">
        <v>26</v>
      </c>
      <c r="G954" s="19" t="str">
        <f t="shared" si="28"/>
        <v>123502350</v>
      </c>
      <c r="H954" s="2" t="str">
        <f t="shared" si="29"/>
        <v>SK123502350</v>
      </c>
      <c r="I954" s="99">
        <v>0.05</v>
      </c>
    </row>
    <row r="955" spans="1:9" x14ac:dyDescent="0.2">
      <c r="B955" s="18" t="s">
        <v>73</v>
      </c>
      <c r="C955" s="98" t="s">
        <v>28</v>
      </c>
      <c r="D955" s="22">
        <v>350</v>
      </c>
      <c r="E955" s="98">
        <v>2</v>
      </c>
      <c r="F955" s="22">
        <v>450</v>
      </c>
      <c r="G955" s="21" t="str">
        <f t="shared" si="28"/>
        <v>123502450</v>
      </c>
      <c r="H955" s="2" t="str">
        <f t="shared" si="29"/>
        <v>SK123502450</v>
      </c>
      <c r="I955" s="99">
        <v>-9.5283081513158566E-3</v>
      </c>
    </row>
    <row r="956" spans="1:9" x14ac:dyDescent="0.2">
      <c r="B956" s="18" t="s">
        <v>73</v>
      </c>
      <c r="C956" s="98" t="s">
        <v>28</v>
      </c>
      <c r="D956" s="22">
        <v>350</v>
      </c>
      <c r="E956" s="98">
        <v>2</v>
      </c>
      <c r="F956" s="22">
        <v>550</v>
      </c>
      <c r="G956" s="21" t="str">
        <f t="shared" si="28"/>
        <v>123502550</v>
      </c>
      <c r="H956" s="2" t="str">
        <f t="shared" si="29"/>
        <v>SK123502550</v>
      </c>
      <c r="I956" s="99">
        <v>-5.5345442681872137E-2</v>
      </c>
    </row>
    <row r="957" spans="1:9" x14ac:dyDescent="0.2">
      <c r="B957" s="18" t="s">
        <v>73</v>
      </c>
      <c r="C957" s="98" t="s">
        <v>28</v>
      </c>
      <c r="D957" s="22">
        <v>450</v>
      </c>
      <c r="E957" s="97" t="s">
        <v>28</v>
      </c>
      <c r="F957" s="22">
        <v>550</v>
      </c>
      <c r="G957" s="21" t="str">
        <f t="shared" si="28"/>
        <v>1245012550</v>
      </c>
      <c r="H957" s="2" t="str">
        <f t="shared" si="29"/>
        <v>SK1245012550</v>
      </c>
      <c r="I957" s="99">
        <v>-7.477098279111806E-2</v>
      </c>
    </row>
    <row r="958" spans="1:9" x14ac:dyDescent="0.2">
      <c r="B958" s="18" t="s">
        <v>73</v>
      </c>
      <c r="C958" s="97" t="s">
        <v>28</v>
      </c>
      <c r="D958" s="19" t="s">
        <v>39</v>
      </c>
      <c r="E958" s="97">
        <v>1</v>
      </c>
      <c r="F958" s="20" t="s">
        <v>39</v>
      </c>
      <c r="G958" s="19" t="str">
        <f t="shared" si="28"/>
        <v>124501450</v>
      </c>
      <c r="H958" s="2" t="str">
        <f t="shared" si="29"/>
        <v>SK124501450</v>
      </c>
      <c r="I958" s="99">
        <v>-1.5380326500265195E-2</v>
      </c>
    </row>
    <row r="959" spans="1:9" x14ac:dyDescent="0.2">
      <c r="B959" s="18" t="s">
        <v>73</v>
      </c>
      <c r="C959" s="98" t="s">
        <v>28</v>
      </c>
      <c r="D959" s="22">
        <v>450</v>
      </c>
      <c r="E959" s="98">
        <v>1</v>
      </c>
      <c r="F959" s="22">
        <v>550</v>
      </c>
      <c r="G959" s="22" t="str">
        <f t="shared" si="28"/>
        <v>124501550</v>
      </c>
      <c r="H959" s="2" t="str">
        <f t="shared" si="29"/>
        <v>SK124501550</v>
      </c>
      <c r="I959" s="99">
        <v>-6.916214308576249E-2</v>
      </c>
    </row>
    <row r="960" spans="1:9" ht="13.5" thickBot="1" x14ac:dyDescent="0.25">
      <c r="B960" s="23" t="s">
        <v>73</v>
      </c>
      <c r="C960" s="102" t="s">
        <v>28</v>
      </c>
      <c r="D960" s="103" t="s">
        <v>39</v>
      </c>
      <c r="E960" s="104">
        <v>2</v>
      </c>
      <c r="F960" s="24" t="s">
        <v>39</v>
      </c>
      <c r="G960" s="21" t="str">
        <f t="shared" si="28"/>
        <v>124502450</v>
      </c>
      <c r="H960" s="2" t="str">
        <f t="shared" si="29"/>
        <v>SK124502450</v>
      </c>
      <c r="I960" s="99">
        <v>2.0575947885187507E-2</v>
      </c>
    </row>
    <row r="961" spans="1:9" x14ac:dyDescent="0.2">
      <c r="B961" s="26" t="s">
        <v>73</v>
      </c>
      <c r="C961" s="92" t="s">
        <v>28</v>
      </c>
      <c r="D961" s="28">
        <v>450</v>
      </c>
      <c r="E961" s="92">
        <v>2</v>
      </c>
      <c r="F961" s="28">
        <v>550</v>
      </c>
      <c r="G961" s="21" t="str">
        <f t="shared" ref="G961:G1024" si="30">C961&amp;D961&amp;E961&amp;F961</f>
        <v>124502550</v>
      </c>
      <c r="H961" s="2" t="str">
        <f t="shared" ref="H961:H1024" si="31">B961&amp;G961</f>
        <v>SK124502550</v>
      </c>
      <c r="I961" s="99">
        <v>-2.6937390064829612E-2</v>
      </c>
    </row>
    <row r="962" spans="1:9" x14ac:dyDescent="0.2">
      <c r="B962" s="18" t="s">
        <v>73</v>
      </c>
      <c r="C962" s="98" t="s">
        <v>28</v>
      </c>
      <c r="D962" s="22">
        <v>450</v>
      </c>
      <c r="E962" s="98">
        <v>2</v>
      </c>
      <c r="F962" s="22">
        <v>650</v>
      </c>
      <c r="G962" s="21" t="str">
        <f t="shared" si="30"/>
        <v>124502650</v>
      </c>
      <c r="H962" s="2" t="str">
        <f t="shared" si="31"/>
        <v>SK124502650</v>
      </c>
      <c r="I962" s="99">
        <v>-0.11096350218117408</v>
      </c>
    </row>
    <row r="963" spans="1:9" x14ac:dyDescent="0.2">
      <c r="B963" s="18" t="s">
        <v>73</v>
      </c>
      <c r="C963" s="98" t="s">
        <v>28</v>
      </c>
      <c r="D963" s="22">
        <v>550</v>
      </c>
      <c r="E963" s="97" t="s">
        <v>28</v>
      </c>
      <c r="F963" s="22">
        <v>650</v>
      </c>
      <c r="G963" s="21" t="str">
        <f t="shared" si="30"/>
        <v>1255012650</v>
      </c>
      <c r="H963" s="2" t="str">
        <f t="shared" si="31"/>
        <v>SK1255012650</v>
      </c>
      <c r="I963" s="99">
        <v>-6.4587621358277197E-2</v>
      </c>
    </row>
    <row r="964" spans="1:9" x14ac:dyDescent="0.2">
      <c r="B964" s="18" t="s">
        <v>73</v>
      </c>
      <c r="C964" s="98" t="s">
        <v>28</v>
      </c>
      <c r="D964" s="22">
        <v>550</v>
      </c>
      <c r="E964" s="98">
        <v>1</v>
      </c>
      <c r="F964" s="22">
        <v>550</v>
      </c>
      <c r="G964" s="19" t="str">
        <f t="shared" si="30"/>
        <v>125501550</v>
      </c>
      <c r="H964" s="2" t="str">
        <f t="shared" si="31"/>
        <v>SK125501550</v>
      </c>
      <c r="I964" s="99">
        <v>9.2546823548952054E-3</v>
      </c>
    </row>
    <row r="965" spans="1:9" x14ac:dyDescent="0.2">
      <c r="B965" s="18" t="s">
        <v>73</v>
      </c>
      <c r="C965" s="98" t="s">
        <v>28</v>
      </c>
      <c r="D965" s="22">
        <v>550</v>
      </c>
      <c r="E965" s="98">
        <v>1</v>
      </c>
      <c r="F965" s="22">
        <v>650</v>
      </c>
      <c r="G965" s="22" t="str">
        <f t="shared" si="30"/>
        <v>125501650</v>
      </c>
      <c r="H965" s="2" t="str">
        <f t="shared" si="31"/>
        <v>SK125501650</v>
      </c>
      <c r="I965" s="99">
        <v>-6.2375309751172704E-2</v>
      </c>
    </row>
    <row r="966" spans="1:9" x14ac:dyDescent="0.2">
      <c r="B966" s="18" t="s">
        <v>73</v>
      </c>
      <c r="C966" s="98" t="s">
        <v>28</v>
      </c>
      <c r="D966" s="22">
        <v>550</v>
      </c>
      <c r="E966" s="97">
        <v>2</v>
      </c>
      <c r="F966" s="22">
        <v>550</v>
      </c>
      <c r="G966" s="21" t="str">
        <f t="shared" si="30"/>
        <v>125502550</v>
      </c>
      <c r="H966" s="2" t="str">
        <f t="shared" si="31"/>
        <v>SK125502550</v>
      </c>
      <c r="I966" s="99">
        <v>5.4582372128929024E-2</v>
      </c>
    </row>
    <row r="967" spans="1:9" x14ac:dyDescent="0.2">
      <c r="B967" s="18" t="s">
        <v>73</v>
      </c>
      <c r="C967" s="98" t="s">
        <v>28</v>
      </c>
      <c r="D967" s="22">
        <v>550</v>
      </c>
      <c r="E967" s="98">
        <v>2</v>
      </c>
      <c r="F967" s="22">
        <v>650</v>
      </c>
      <c r="G967" s="21" t="str">
        <f t="shared" si="30"/>
        <v>125502650</v>
      </c>
      <c r="H967" s="2" t="str">
        <f t="shared" si="31"/>
        <v>SK125502650</v>
      </c>
      <c r="I967" s="99">
        <v>-3.6515204962387457E-2</v>
      </c>
    </row>
    <row r="968" spans="1:9" x14ac:dyDescent="0.2">
      <c r="B968" s="18" t="s">
        <v>73</v>
      </c>
      <c r="C968" s="97" t="s">
        <v>28</v>
      </c>
      <c r="D968" s="22">
        <v>650</v>
      </c>
      <c r="E968" s="97">
        <v>1</v>
      </c>
      <c r="F968" s="22">
        <v>650</v>
      </c>
      <c r="G968" s="21" t="str">
        <f t="shared" si="30"/>
        <v>126501650</v>
      </c>
      <c r="H968" s="2" t="str">
        <f t="shared" si="31"/>
        <v>SK126501650</v>
      </c>
      <c r="I968" s="99">
        <v>5.0644241121886591E-3</v>
      </c>
    </row>
    <row r="969" spans="1:9" x14ac:dyDescent="0.2">
      <c r="B969" s="18" t="s">
        <v>73</v>
      </c>
      <c r="C969" s="98" t="s">
        <v>28</v>
      </c>
      <c r="D969" s="22">
        <v>650</v>
      </c>
      <c r="E969" s="98">
        <v>2</v>
      </c>
      <c r="F969" s="22">
        <v>650</v>
      </c>
      <c r="G969" s="21" t="str">
        <f t="shared" si="30"/>
        <v>126502650</v>
      </c>
      <c r="H969" s="2" t="str">
        <f t="shared" si="31"/>
        <v>SK126502650</v>
      </c>
      <c r="I969" s="99">
        <v>3.2884248250693769E-2</v>
      </c>
    </row>
    <row r="970" spans="1:9" x14ac:dyDescent="0.2">
      <c r="A970" s="1" t="s">
        <v>48</v>
      </c>
      <c r="B970" s="18" t="s">
        <v>73</v>
      </c>
      <c r="C970" s="98">
        <v>1</v>
      </c>
      <c r="D970" s="19" t="s">
        <v>26</v>
      </c>
      <c r="E970" s="97">
        <v>1</v>
      </c>
      <c r="F970" s="22">
        <v>450</v>
      </c>
      <c r="G970" s="21" t="str">
        <f t="shared" si="30"/>
        <v>13501450</v>
      </c>
      <c r="H970" s="2" t="str">
        <f t="shared" si="31"/>
        <v>SK13501450</v>
      </c>
      <c r="I970" s="99">
        <v>-7.8059945433327279E-3</v>
      </c>
    </row>
    <row r="971" spans="1:9" x14ac:dyDescent="0.2">
      <c r="B971" s="18" t="s">
        <v>73</v>
      </c>
      <c r="C971" s="97">
        <v>1</v>
      </c>
      <c r="D971" s="19" t="s">
        <v>26</v>
      </c>
      <c r="E971" s="97">
        <v>2</v>
      </c>
      <c r="F971" s="20" t="s">
        <v>26</v>
      </c>
      <c r="G971" s="101" t="str">
        <f t="shared" si="30"/>
        <v>13502350</v>
      </c>
      <c r="H971" s="2" t="str">
        <f t="shared" si="31"/>
        <v>SK13502350</v>
      </c>
      <c r="I971" s="99">
        <v>2.7158158629817242E-2</v>
      </c>
    </row>
    <row r="972" spans="1:9" x14ac:dyDescent="0.2">
      <c r="B972" s="18" t="s">
        <v>73</v>
      </c>
      <c r="C972" s="98">
        <v>1</v>
      </c>
      <c r="D972" s="22" t="s">
        <v>26</v>
      </c>
      <c r="E972" s="98">
        <v>2</v>
      </c>
      <c r="F972" s="22">
        <v>450</v>
      </c>
      <c r="G972" s="22" t="str">
        <f t="shared" si="30"/>
        <v>13502450</v>
      </c>
      <c r="H972" s="2" t="str">
        <f t="shared" si="31"/>
        <v>SK13502450</v>
      </c>
      <c r="I972" s="99">
        <v>2.4669451683501663E-2</v>
      </c>
    </row>
    <row r="973" spans="1:9" x14ac:dyDescent="0.2">
      <c r="B973" s="18" t="s">
        <v>73</v>
      </c>
      <c r="C973" s="97">
        <v>1</v>
      </c>
      <c r="D973" s="19" t="s">
        <v>26</v>
      </c>
      <c r="E973" s="97">
        <v>3</v>
      </c>
      <c r="F973" s="20" t="s">
        <v>26</v>
      </c>
      <c r="G973" s="19" t="str">
        <f t="shared" si="30"/>
        <v>13503350</v>
      </c>
      <c r="H973" s="2" t="str">
        <f t="shared" si="31"/>
        <v>SK13503350</v>
      </c>
      <c r="I973" s="99">
        <v>4.8277518255468201E-2</v>
      </c>
    </row>
    <row r="974" spans="1:9" x14ac:dyDescent="0.2">
      <c r="B974" s="18" t="s">
        <v>73</v>
      </c>
      <c r="C974" s="98">
        <v>1</v>
      </c>
      <c r="D974" s="22">
        <v>350</v>
      </c>
      <c r="E974" s="98">
        <v>3</v>
      </c>
      <c r="F974" s="22">
        <v>450</v>
      </c>
      <c r="G974" s="21" t="str">
        <f t="shared" si="30"/>
        <v>13503450</v>
      </c>
      <c r="H974" s="2" t="str">
        <f t="shared" si="31"/>
        <v>SK13503450</v>
      </c>
      <c r="I974" s="99">
        <v>3.5294562488347871E-2</v>
      </c>
    </row>
    <row r="975" spans="1:9" x14ac:dyDescent="0.2">
      <c r="B975" s="18" t="s">
        <v>73</v>
      </c>
      <c r="C975" s="98">
        <v>1</v>
      </c>
      <c r="D975" s="22">
        <v>350</v>
      </c>
      <c r="E975" s="98">
        <v>3</v>
      </c>
      <c r="F975" s="22">
        <v>550</v>
      </c>
      <c r="G975" s="21" t="str">
        <f t="shared" si="30"/>
        <v>13503550</v>
      </c>
      <c r="H975" s="2" t="str">
        <f t="shared" si="31"/>
        <v>SK13503550</v>
      </c>
      <c r="I975" s="99">
        <v>-2.0812309366588289E-3</v>
      </c>
    </row>
    <row r="976" spans="1:9" x14ac:dyDescent="0.2">
      <c r="B976" s="18" t="s">
        <v>73</v>
      </c>
      <c r="C976" s="98">
        <v>1</v>
      </c>
      <c r="D976" s="22">
        <v>450</v>
      </c>
      <c r="E976" s="97">
        <v>1</v>
      </c>
      <c r="F976" s="22">
        <v>550</v>
      </c>
      <c r="G976" s="21" t="str">
        <f t="shared" si="30"/>
        <v>14501550</v>
      </c>
      <c r="H976" s="2" t="str">
        <f t="shared" si="31"/>
        <v>SK14501550</v>
      </c>
      <c r="I976" s="99">
        <v>-5.4333439409969195E-2</v>
      </c>
    </row>
    <row r="977" spans="2:9" x14ac:dyDescent="0.2">
      <c r="B977" s="18" t="s">
        <v>73</v>
      </c>
      <c r="C977" s="97">
        <v>1</v>
      </c>
      <c r="D977" s="19" t="s">
        <v>39</v>
      </c>
      <c r="E977" s="97">
        <v>2</v>
      </c>
      <c r="F977" s="20" t="s">
        <v>39</v>
      </c>
      <c r="G977" s="19" t="str">
        <f t="shared" si="30"/>
        <v>14502450</v>
      </c>
      <c r="H977" s="2" t="str">
        <f t="shared" si="31"/>
        <v>SK14502450</v>
      </c>
      <c r="I977" s="99">
        <v>3.2408620198515661E-2</v>
      </c>
    </row>
    <row r="978" spans="2:9" x14ac:dyDescent="0.2">
      <c r="B978" s="18" t="s">
        <v>73</v>
      </c>
      <c r="C978" s="98">
        <v>1</v>
      </c>
      <c r="D978" s="22">
        <v>450</v>
      </c>
      <c r="E978" s="98">
        <v>2</v>
      </c>
      <c r="F978" s="22">
        <v>550</v>
      </c>
      <c r="G978" s="22" t="str">
        <f t="shared" si="30"/>
        <v>14502550</v>
      </c>
      <c r="H978" s="2" t="str">
        <f t="shared" si="31"/>
        <v>SK14502550</v>
      </c>
      <c r="I978" s="99">
        <v>-1.4943420916156847E-2</v>
      </c>
    </row>
    <row r="979" spans="2:9" x14ac:dyDescent="0.2">
      <c r="B979" s="18" t="s">
        <v>73</v>
      </c>
      <c r="C979" s="98">
        <v>1</v>
      </c>
      <c r="D979" s="19" t="s">
        <v>39</v>
      </c>
      <c r="E979" s="97">
        <v>3</v>
      </c>
      <c r="F979" s="22" t="s">
        <v>39</v>
      </c>
      <c r="G979" s="21" t="str">
        <f t="shared" si="30"/>
        <v>14503450</v>
      </c>
      <c r="H979" s="2" t="str">
        <f t="shared" si="31"/>
        <v>SK14503450</v>
      </c>
      <c r="I979" s="99">
        <v>4.3454581811867218E-2</v>
      </c>
    </row>
    <row r="980" spans="2:9" x14ac:dyDescent="0.2">
      <c r="B980" s="18" t="s">
        <v>73</v>
      </c>
      <c r="C980" s="98">
        <v>1</v>
      </c>
      <c r="D980" s="22">
        <v>450</v>
      </c>
      <c r="E980" s="98">
        <v>3</v>
      </c>
      <c r="F980" s="22">
        <v>550</v>
      </c>
      <c r="G980" s="21" t="str">
        <f t="shared" si="30"/>
        <v>14503550</v>
      </c>
      <c r="H980" s="2" t="str">
        <f t="shared" si="31"/>
        <v>SK14503550</v>
      </c>
      <c r="I980" s="99">
        <v>5.6708994207150479E-3</v>
      </c>
    </row>
    <row r="981" spans="2:9" x14ac:dyDescent="0.2">
      <c r="B981" s="18" t="s">
        <v>73</v>
      </c>
      <c r="C981" s="98">
        <v>1</v>
      </c>
      <c r="D981" s="22">
        <v>450</v>
      </c>
      <c r="E981" s="98">
        <v>3</v>
      </c>
      <c r="F981" s="22">
        <v>650</v>
      </c>
      <c r="G981" s="21" t="str">
        <f t="shared" si="30"/>
        <v>14503650</v>
      </c>
      <c r="H981" s="2" t="str">
        <f t="shared" si="31"/>
        <v>SK14503650</v>
      </c>
      <c r="I981" s="99">
        <v>-7.2286955063995711E-2</v>
      </c>
    </row>
    <row r="982" spans="2:9" x14ac:dyDescent="0.2">
      <c r="B982" s="18" t="s">
        <v>73</v>
      </c>
      <c r="C982" s="98">
        <v>1</v>
      </c>
      <c r="D982" s="22">
        <v>550</v>
      </c>
      <c r="E982" s="97">
        <v>1</v>
      </c>
      <c r="F982" s="22">
        <v>650</v>
      </c>
      <c r="G982" s="21" t="str">
        <f t="shared" si="30"/>
        <v>15501650</v>
      </c>
      <c r="H982" s="2" t="str">
        <f t="shared" si="31"/>
        <v>SK15501650</v>
      </c>
      <c r="I982" s="99">
        <v>-7.0503634166767096E-2</v>
      </c>
    </row>
    <row r="983" spans="2:9" x14ac:dyDescent="0.2">
      <c r="B983" s="18" t="s">
        <v>73</v>
      </c>
      <c r="C983" s="98">
        <v>1</v>
      </c>
      <c r="D983" s="22">
        <v>550</v>
      </c>
      <c r="E983" s="98">
        <v>2</v>
      </c>
      <c r="F983" s="22">
        <v>550</v>
      </c>
      <c r="G983" s="19" t="str">
        <f t="shared" si="30"/>
        <v>15502550</v>
      </c>
      <c r="H983" s="2" t="str">
        <f t="shared" si="31"/>
        <v>SK15502550</v>
      </c>
      <c r="I983" s="99">
        <v>4.1258299955139431E-2</v>
      </c>
    </row>
    <row r="984" spans="2:9" x14ac:dyDescent="0.2">
      <c r="B984" s="18" t="s">
        <v>73</v>
      </c>
      <c r="C984" s="98">
        <v>1</v>
      </c>
      <c r="D984" s="22">
        <v>550</v>
      </c>
      <c r="E984" s="98">
        <v>2</v>
      </c>
      <c r="F984" s="22">
        <v>650</v>
      </c>
      <c r="G984" s="22" t="str">
        <f t="shared" si="30"/>
        <v>15502650</v>
      </c>
      <c r="H984" s="2" t="str">
        <f t="shared" si="31"/>
        <v>SK15502650</v>
      </c>
      <c r="I984" s="99">
        <v>-4.8553835141576705E-2</v>
      </c>
    </row>
    <row r="985" spans="2:9" x14ac:dyDescent="0.2">
      <c r="B985" s="18" t="s">
        <v>73</v>
      </c>
      <c r="C985" s="98">
        <v>1</v>
      </c>
      <c r="D985" s="22">
        <v>550</v>
      </c>
      <c r="E985" s="97">
        <v>3</v>
      </c>
      <c r="F985" s="22">
        <v>550</v>
      </c>
      <c r="G985" s="21" t="str">
        <f t="shared" si="30"/>
        <v>15503550</v>
      </c>
      <c r="H985" s="2" t="str">
        <f t="shared" si="31"/>
        <v>SK15503550</v>
      </c>
      <c r="I985" s="99">
        <v>6.3399775591176363E-2</v>
      </c>
    </row>
    <row r="986" spans="2:9" x14ac:dyDescent="0.2">
      <c r="B986" s="18" t="s">
        <v>73</v>
      </c>
      <c r="C986" s="98">
        <v>1</v>
      </c>
      <c r="D986" s="22">
        <v>550</v>
      </c>
      <c r="E986" s="98">
        <v>3</v>
      </c>
      <c r="F986" s="22">
        <v>650</v>
      </c>
      <c r="G986" s="21" t="str">
        <f t="shared" si="30"/>
        <v>15503650</v>
      </c>
      <c r="H986" s="2" t="str">
        <f t="shared" si="31"/>
        <v>SK15503650</v>
      </c>
      <c r="I986" s="99">
        <v>-1.9223924311830586E-2</v>
      </c>
    </row>
    <row r="987" spans="2:9" x14ac:dyDescent="0.2">
      <c r="B987" s="18" t="s">
        <v>73</v>
      </c>
      <c r="C987" s="97">
        <v>1</v>
      </c>
      <c r="D987" s="22">
        <v>650</v>
      </c>
      <c r="E987" s="97">
        <v>2</v>
      </c>
      <c r="F987" s="22">
        <v>650</v>
      </c>
      <c r="G987" s="21" t="str">
        <f t="shared" si="30"/>
        <v>16502650</v>
      </c>
      <c r="H987" s="2" t="str">
        <f t="shared" si="31"/>
        <v>SK16502650</v>
      </c>
      <c r="I987" s="99">
        <v>2.3853571397408912E-2</v>
      </c>
    </row>
    <row r="988" spans="2:9" x14ac:dyDescent="0.2">
      <c r="B988" s="18" t="s">
        <v>73</v>
      </c>
      <c r="C988" s="98">
        <v>1</v>
      </c>
      <c r="D988" s="22">
        <v>650</v>
      </c>
      <c r="E988" s="98">
        <v>3</v>
      </c>
      <c r="F988" s="22">
        <v>650</v>
      </c>
      <c r="G988" s="21" t="str">
        <f t="shared" si="30"/>
        <v>16503650</v>
      </c>
      <c r="H988" s="2" t="str">
        <f t="shared" si="31"/>
        <v>SK16503650</v>
      </c>
      <c r="I988" s="99">
        <v>5.4791431474638344E-2</v>
      </c>
    </row>
    <row r="989" spans="2:9" x14ac:dyDescent="0.2">
      <c r="B989" s="18" t="s">
        <v>73</v>
      </c>
      <c r="C989" s="98">
        <v>2</v>
      </c>
      <c r="D989" s="19" t="s">
        <v>26</v>
      </c>
      <c r="E989" s="97">
        <v>2</v>
      </c>
      <c r="F989" s="22">
        <v>450</v>
      </c>
      <c r="G989" s="21" t="str">
        <f t="shared" si="30"/>
        <v>23502450</v>
      </c>
      <c r="H989" s="2" t="str">
        <f t="shared" si="31"/>
        <v>SK23502450</v>
      </c>
      <c r="I989" s="99">
        <v>-3.1828426302549341E-3</v>
      </c>
    </row>
    <row r="990" spans="2:9" x14ac:dyDescent="0.2">
      <c r="B990" s="18" t="s">
        <v>73</v>
      </c>
      <c r="C990" s="97">
        <v>2</v>
      </c>
      <c r="D990" s="19" t="s">
        <v>26</v>
      </c>
      <c r="E990" s="97">
        <v>3</v>
      </c>
      <c r="F990" s="20" t="s">
        <v>26</v>
      </c>
      <c r="G990" s="101" t="str">
        <f t="shared" si="30"/>
        <v>23503350</v>
      </c>
      <c r="H990" s="2" t="str">
        <f t="shared" si="31"/>
        <v>SK23503350</v>
      </c>
      <c r="I990" s="99">
        <v>2.3306600941537803E-2</v>
      </c>
    </row>
    <row r="991" spans="2:9" x14ac:dyDescent="0.2">
      <c r="B991" s="18" t="s">
        <v>73</v>
      </c>
      <c r="C991" s="98">
        <v>2</v>
      </c>
      <c r="D991" s="22" t="s">
        <v>26</v>
      </c>
      <c r="E991" s="98">
        <v>3</v>
      </c>
      <c r="F991" s="22">
        <v>450</v>
      </c>
      <c r="G991" s="22" t="str">
        <f t="shared" si="30"/>
        <v>23503450</v>
      </c>
      <c r="H991" s="2" t="str">
        <f t="shared" si="31"/>
        <v>SK23503450</v>
      </c>
      <c r="I991" s="99">
        <v>1.1355581928403923E-2</v>
      </c>
    </row>
    <row r="992" spans="2:9" x14ac:dyDescent="0.2">
      <c r="B992" s="18" t="s">
        <v>73</v>
      </c>
      <c r="C992" s="97">
        <v>2</v>
      </c>
      <c r="D992" s="19" t="s">
        <v>26</v>
      </c>
      <c r="E992" s="97">
        <v>4</v>
      </c>
      <c r="F992" s="20" t="s">
        <v>26</v>
      </c>
      <c r="G992" s="19" t="str">
        <f t="shared" si="30"/>
        <v>23504350</v>
      </c>
      <c r="H992" s="2" t="str">
        <f t="shared" si="31"/>
        <v>SK23504350</v>
      </c>
      <c r="I992" s="99">
        <v>-0.03</v>
      </c>
    </row>
    <row r="993" spans="2:9" x14ac:dyDescent="0.2">
      <c r="B993" s="18" t="s">
        <v>73</v>
      </c>
      <c r="C993" s="98">
        <v>2</v>
      </c>
      <c r="D993" s="22">
        <v>350</v>
      </c>
      <c r="E993" s="98">
        <v>4</v>
      </c>
      <c r="F993" s="22">
        <v>450</v>
      </c>
      <c r="G993" s="21" t="str">
        <f t="shared" si="30"/>
        <v>23504450</v>
      </c>
      <c r="H993" s="2" t="str">
        <f t="shared" si="31"/>
        <v>SK23504450</v>
      </c>
      <c r="I993" s="99">
        <v>2.3564095001235574E-3</v>
      </c>
    </row>
    <row r="994" spans="2:9" x14ac:dyDescent="0.2">
      <c r="B994" s="18" t="s">
        <v>73</v>
      </c>
      <c r="C994" s="98">
        <v>2</v>
      </c>
      <c r="D994" s="22">
        <v>350</v>
      </c>
      <c r="E994" s="98">
        <v>4</v>
      </c>
      <c r="F994" s="22">
        <v>550</v>
      </c>
      <c r="G994" s="21" t="str">
        <f t="shared" si="30"/>
        <v>23504550</v>
      </c>
      <c r="H994" s="2" t="str">
        <f t="shared" si="31"/>
        <v>SK23504550</v>
      </c>
      <c r="I994" s="99">
        <v>-1.9031860244067646E-2</v>
      </c>
    </row>
    <row r="995" spans="2:9" x14ac:dyDescent="0.2">
      <c r="B995" s="18" t="s">
        <v>73</v>
      </c>
      <c r="C995" s="98">
        <v>2</v>
      </c>
      <c r="D995" s="22">
        <v>450</v>
      </c>
      <c r="E995" s="97">
        <v>2</v>
      </c>
      <c r="F995" s="22">
        <v>550</v>
      </c>
      <c r="G995" s="21" t="str">
        <f t="shared" si="30"/>
        <v>24502550</v>
      </c>
      <c r="H995" s="2" t="str">
        <f t="shared" si="31"/>
        <v>SK24502550</v>
      </c>
      <c r="I995" s="99">
        <v>-4.5759764077976495E-2</v>
      </c>
    </row>
    <row r="996" spans="2:9" x14ac:dyDescent="0.2">
      <c r="B996" s="18" t="s">
        <v>73</v>
      </c>
      <c r="C996" s="97">
        <v>2</v>
      </c>
      <c r="D996" s="19" t="s">
        <v>39</v>
      </c>
      <c r="E996" s="97">
        <v>3</v>
      </c>
      <c r="F996" s="20" t="s">
        <v>39</v>
      </c>
      <c r="G996" s="19" t="str">
        <f t="shared" si="30"/>
        <v>24503450</v>
      </c>
      <c r="H996" s="2" t="str">
        <f t="shared" si="31"/>
        <v>SK24503450</v>
      </c>
      <c r="I996" s="99">
        <v>1.5347917317303728E-2</v>
      </c>
    </row>
    <row r="997" spans="2:9" x14ac:dyDescent="0.2">
      <c r="B997" s="18" t="s">
        <v>73</v>
      </c>
      <c r="C997" s="98">
        <v>2</v>
      </c>
      <c r="D997" s="22">
        <v>450</v>
      </c>
      <c r="E997" s="98">
        <v>3</v>
      </c>
      <c r="F997" s="22">
        <v>550</v>
      </c>
      <c r="G997" s="22" t="str">
        <f t="shared" si="30"/>
        <v>24503550</v>
      </c>
      <c r="H997" s="2" t="str">
        <f t="shared" si="31"/>
        <v>SK24503550</v>
      </c>
      <c r="I997" s="99">
        <v>-2.1096200747700199E-2</v>
      </c>
    </row>
    <row r="998" spans="2:9" x14ac:dyDescent="0.2">
      <c r="B998" s="18" t="s">
        <v>73</v>
      </c>
      <c r="C998" s="98">
        <v>2</v>
      </c>
      <c r="D998" s="19" t="s">
        <v>39</v>
      </c>
      <c r="E998" s="97">
        <v>4</v>
      </c>
      <c r="F998" s="22" t="s">
        <v>39</v>
      </c>
      <c r="G998" s="21" t="str">
        <f t="shared" si="30"/>
        <v>24504450</v>
      </c>
      <c r="H998" s="2" t="str">
        <f t="shared" si="31"/>
        <v>SK24504450</v>
      </c>
      <c r="I998" s="99">
        <v>6.4293589403432109E-3</v>
      </c>
    </row>
    <row r="999" spans="2:9" x14ac:dyDescent="0.2">
      <c r="B999" s="18" t="s">
        <v>73</v>
      </c>
      <c r="C999" s="98">
        <v>2</v>
      </c>
      <c r="D999" s="22">
        <v>450</v>
      </c>
      <c r="E999" s="98">
        <v>4</v>
      </c>
      <c r="F999" s="22">
        <v>550</v>
      </c>
      <c r="G999" s="21" t="str">
        <f t="shared" si="30"/>
        <v>24504550</v>
      </c>
      <c r="H999" s="2" t="str">
        <f t="shared" si="31"/>
        <v>SK24504550</v>
      </c>
      <c r="I999" s="99">
        <v>-1.5224354588506784E-2</v>
      </c>
    </row>
    <row r="1000" spans="2:9" x14ac:dyDescent="0.2">
      <c r="B1000" s="18" t="s">
        <v>73</v>
      </c>
      <c r="C1000" s="98">
        <v>2</v>
      </c>
      <c r="D1000" s="22">
        <v>450</v>
      </c>
      <c r="E1000" s="98">
        <v>4</v>
      </c>
      <c r="F1000" s="22">
        <v>650</v>
      </c>
      <c r="G1000" s="21" t="str">
        <f t="shared" si="30"/>
        <v>24504650</v>
      </c>
      <c r="H1000" s="2" t="str">
        <f t="shared" si="31"/>
        <v>SK24504650</v>
      </c>
      <c r="I1000" s="99">
        <v>-7.5928954849778976E-2</v>
      </c>
    </row>
    <row r="1001" spans="2:9" x14ac:dyDescent="0.2">
      <c r="B1001" s="18" t="s">
        <v>73</v>
      </c>
      <c r="C1001" s="98">
        <v>2</v>
      </c>
      <c r="D1001" s="22">
        <v>550</v>
      </c>
      <c r="E1001" s="97">
        <v>2</v>
      </c>
      <c r="F1001" s="22">
        <v>650</v>
      </c>
      <c r="G1001" s="21" t="str">
        <f t="shared" si="30"/>
        <v>25502650</v>
      </c>
      <c r="H1001" s="2" t="str">
        <f t="shared" si="31"/>
        <v>SK25502650</v>
      </c>
      <c r="I1001" s="99">
        <v>-8.6451624868901622E-2</v>
      </c>
    </row>
    <row r="1002" spans="2:9" x14ac:dyDescent="0.2">
      <c r="B1002" s="18" t="s">
        <v>73</v>
      </c>
      <c r="C1002" s="98">
        <v>2</v>
      </c>
      <c r="D1002" s="22">
        <v>550</v>
      </c>
      <c r="E1002" s="98">
        <v>3</v>
      </c>
      <c r="F1002" s="22">
        <v>550</v>
      </c>
      <c r="G1002" s="21" t="str">
        <f t="shared" si="30"/>
        <v>25503550</v>
      </c>
      <c r="H1002" s="2" t="str">
        <f t="shared" si="31"/>
        <v>SK25503550</v>
      </c>
      <c r="I1002" s="99">
        <v>2.53747964052921E-2</v>
      </c>
    </row>
    <row r="1003" spans="2:9" x14ac:dyDescent="0.2">
      <c r="B1003" s="18" t="s">
        <v>73</v>
      </c>
      <c r="C1003" s="98">
        <v>2</v>
      </c>
      <c r="D1003" s="22">
        <v>550</v>
      </c>
      <c r="E1003" s="98">
        <v>3</v>
      </c>
      <c r="F1003" s="22">
        <v>650</v>
      </c>
      <c r="G1003" s="22" t="str">
        <f t="shared" si="30"/>
        <v>25503650</v>
      </c>
      <c r="H1003" s="2" t="str">
        <f t="shared" si="31"/>
        <v>SK25503650</v>
      </c>
      <c r="I1003" s="99">
        <v>-5.4293504980346387E-2</v>
      </c>
    </row>
    <row r="1004" spans="2:9" x14ac:dyDescent="0.2">
      <c r="B1004" s="18" t="s">
        <v>73</v>
      </c>
      <c r="C1004" s="98">
        <v>2</v>
      </c>
      <c r="D1004" s="22">
        <v>550</v>
      </c>
      <c r="E1004" s="97">
        <v>4</v>
      </c>
      <c r="F1004" s="22">
        <v>550</v>
      </c>
      <c r="G1004" s="21" t="str">
        <f t="shared" si="30"/>
        <v>25504550</v>
      </c>
      <c r="H1004" s="2" t="str">
        <f t="shared" si="31"/>
        <v>SK25504550</v>
      </c>
      <c r="I1004" s="99">
        <v>3.1092030530400504E-2</v>
      </c>
    </row>
    <row r="1005" spans="2:9" x14ac:dyDescent="0.2">
      <c r="B1005" s="18" t="s">
        <v>73</v>
      </c>
      <c r="C1005" s="98">
        <v>2</v>
      </c>
      <c r="D1005" s="22">
        <v>550</v>
      </c>
      <c r="E1005" s="98">
        <v>4</v>
      </c>
      <c r="F1005" s="22">
        <v>650</v>
      </c>
      <c r="G1005" s="21" t="str">
        <f t="shared" si="30"/>
        <v>25504650</v>
      </c>
      <c r="H1005" s="2" t="str">
        <f t="shared" si="31"/>
        <v>SK25504650</v>
      </c>
      <c r="I1005" s="99">
        <v>-3.2619766400873496E-2</v>
      </c>
    </row>
    <row r="1006" spans="2:9" x14ac:dyDescent="0.2">
      <c r="B1006" s="18" t="s">
        <v>73</v>
      </c>
      <c r="C1006" s="97">
        <v>2</v>
      </c>
      <c r="D1006" s="22">
        <v>650</v>
      </c>
      <c r="E1006" s="97">
        <v>3</v>
      </c>
      <c r="F1006" s="22">
        <v>650</v>
      </c>
      <c r="G1006" s="21" t="str">
        <f t="shared" si="30"/>
        <v>26503650</v>
      </c>
      <c r="H1006" s="2" t="str">
        <f t="shared" si="31"/>
        <v>SK26503650</v>
      </c>
      <c r="I1006" s="99">
        <v>3.5264057146513414E-2</v>
      </c>
    </row>
    <row r="1007" spans="2:9" x14ac:dyDescent="0.2">
      <c r="B1007" s="18" t="s">
        <v>73</v>
      </c>
      <c r="C1007" s="98">
        <v>2</v>
      </c>
      <c r="D1007" s="22">
        <v>650</v>
      </c>
      <c r="E1007" s="98">
        <v>4</v>
      </c>
      <c r="F1007" s="22">
        <v>650</v>
      </c>
      <c r="G1007" s="21" t="str">
        <f t="shared" si="30"/>
        <v>26504650</v>
      </c>
      <c r="H1007" s="2" t="str">
        <f t="shared" si="31"/>
        <v>SK26504650</v>
      </c>
      <c r="I1007" s="99">
        <v>5.9011219326434425E-2</v>
      </c>
    </row>
    <row r="1008" spans="2:9" ht="13.5" thickBot="1" x14ac:dyDescent="0.25">
      <c r="B1008" s="23" t="s">
        <v>73</v>
      </c>
      <c r="C1008" s="102">
        <v>3</v>
      </c>
      <c r="D1008" s="103" t="s">
        <v>26</v>
      </c>
      <c r="E1008" s="104">
        <v>3</v>
      </c>
      <c r="F1008" s="24">
        <v>450</v>
      </c>
      <c r="G1008" s="21" t="str">
        <f t="shared" si="30"/>
        <v>33503450</v>
      </c>
      <c r="H1008" s="2" t="str">
        <f t="shared" si="31"/>
        <v>SK33503450</v>
      </c>
      <c r="I1008" s="99">
        <v>-1.2278058146488347E-2</v>
      </c>
    </row>
    <row r="1009" spans="2:9" x14ac:dyDescent="0.2">
      <c r="B1009" s="26" t="s">
        <v>73</v>
      </c>
      <c r="C1009" s="94">
        <v>3</v>
      </c>
      <c r="D1009" s="93" t="s">
        <v>26</v>
      </c>
      <c r="E1009" s="94">
        <v>4</v>
      </c>
      <c r="F1009" s="106" t="s">
        <v>26</v>
      </c>
      <c r="G1009" s="101" t="str">
        <f t="shared" si="30"/>
        <v>33504350</v>
      </c>
      <c r="H1009" s="2" t="str">
        <f t="shared" si="31"/>
        <v>SK33504350</v>
      </c>
      <c r="I1009" s="99">
        <v>-3.1125883465626246E-2</v>
      </c>
    </row>
    <row r="1010" spans="2:9" x14ac:dyDescent="0.2">
      <c r="B1010" s="18" t="s">
        <v>73</v>
      </c>
      <c r="C1010" s="98">
        <v>3</v>
      </c>
      <c r="D1010" s="22" t="s">
        <v>26</v>
      </c>
      <c r="E1010" s="98">
        <v>4</v>
      </c>
      <c r="F1010" s="22">
        <v>450</v>
      </c>
      <c r="G1010" s="22" t="str">
        <f t="shared" si="30"/>
        <v>33504450</v>
      </c>
      <c r="H1010" s="2" t="str">
        <f t="shared" si="31"/>
        <v>SK33504450</v>
      </c>
      <c r="I1010" s="99">
        <v>-2.3655364166488224E-2</v>
      </c>
    </row>
    <row r="1011" spans="2:9" x14ac:dyDescent="0.2">
      <c r="B1011" s="18" t="s">
        <v>73</v>
      </c>
      <c r="C1011" s="97">
        <v>3</v>
      </c>
      <c r="D1011" s="19" t="s">
        <v>26</v>
      </c>
      <c r="E1011" s="97">
        <v>5</v>
      </c>
      <c r="F1011" s="20" t="s">
        <v>26</v>
      </c>
      <c r="G1011" s="19" t="str">
        <f t="shared" si="30"/>
        <v>33505350</v>
      </c>
      <c r="H1011" s="2" t="str">
        <f t="shared" si="31"/>
        <v>SK33505350</v>
      </c>
      <c r="I1011" s="99">
        <v>-0.03</v>
      </c>
    </row>
    <row r="1012" spans="2:9" x14ac:dyDescent="0.2">
      <c r="B1012" s="18" t="s">
        <v>73</v>
      </c>
      <c r="C1012" s="98">
        <v>3</v>
      </c>
      <c r="D1012" s="22">
        <v>350</v>
      </c>
      <c r="E1012" s="98">
        <v>5</v>
      </c>
      <c r="F1012" s="22">
        <v>450</v>
      </c>
      <c r="G1012" s="21" t="str">
        <f t="shared" si="30"/>
        <v>33505450</v>
      </c>
      <c r="H1012" s="2" t="str">
        <f t="shared" si="31"/>
        <v>SK33505450</v>
      </c>
      <c r="I1012" s="99">
        <v>-2.779022138258137E-2</v>
      </c>
    </row>
    <row r="1013" spans="2:9" x14ac:dyDescent="0.2">
      <c r="B1013" s="18" t="s">
        <v>73</v>
      </c>
      <c r="C1013" s="98">
        <v>3</v>
      </c>
      <c r="D1013" s="22">
        <v>350</v>
      </c>
      <c r="E1013" s="98">
        <v>5</v>
      </c>
      <c r="F1013" s="22">
        <v>550</v>
      </c>
      <c r="G1013" s="21" t="str">
        <f t="shared" si="30"/>
        <v>33505550</v>
      </c>
      <c r="H1013" s="2" t="str">
        <f t="shared" si="31"/>
        <v>SK33505550</v>
      </c>
      <c r="I1013" s="99">
        <v>-5.047173526888675E-2</v>
      </c>
    </row>
    <row r="1014" spans="2:9" x14ac:dyDescent="0.2">
      <c r="B1014" s="18" t="s">
        <v>73</v>
      </c>
      <c r="C1014" s="98">
        <v>3</v>
      </c>
      <c r="D1014" s="22">
        <v>450</v>
      </c>
      <c r="E1014" s="97">
        <v>3</v>
      </c>
      <c r="F1014" s="22">
        <v>550</v>
      </c>
      <c r="G1014" s="21" t="str">
        <f t="shared" si="30"/>
        <v>34503550</v>
      </c>
      <c r="H1014" s="2" t="str">
        <f t="shared" si="31"/>
        <v>SK34503550</v>
      </c>
      <c r="I1014" s="99">
        <v>-3.657080606188351E-2</v>
      </c>
    </row>
    <row r="1015" spans="2:9" x14ac:dyDescent="0.2">
      <c r="B1015" s="18" t="s">
        <v>73</v>
      </c>
      <c r="C1015" s="97">
        <v>3</v>
      </c>
      <c r="D1015" s="19" t="s">
        <v>39</v>
      </c>
      <c r="E1015" s="97">
        <v>4</v>
      </c>
      <c r="F1015" s="20" t="s">
        <v>39</v>
      </c>
      <c r="G1015" s="21" t="str">
        <f t="shared" si="30"/>
        <v>34504450</v>
      </c>
      <c r="H1015" s="2" t="str">
        <f t="shared" si="31"/>
        <v>SK34504450</v>
      </c>
      <c r="I1015" s="99">
        <v>-1.1931966166374375E-2</v>
      </c>
    </row>
    <row r="1016" spans="2:9" x14ac:dyDescent="0.2">
      <c r="B1016" s="18" t="s">
        <v>73</v>
      </c>
      <c r="C1016" s="98">
        <v>3</v>
      </c>
      <c r="D1016" s="22">
        <v>450</v>
      </c>
      <c r="E1016" s="98">
        <v>4</v>
      </c>
      <c r="F1016" s="22">
        <v>550</v>
      </c>
      <c r="G1016" s="22" t="str">
        <f t="shared" si="30"/>
        <v>34504550</v>
      </c>
      <c r="H1016" s="2" t="str">
        <f t="shared" si="31"/>
        <v>SK34504550</v>
      </c>
      <c r="I1016" s="99">
        <v>-3.3574059240936406E-2</v>
      </c>
    </row>
    <row r="1017" spans="2:9" x14ac:dyDescent="0.2">
      <c r="B1017" s="18" t="s">
        <v>73</v>
      </c>
      <c r="C1017" s="98">
        <v>3</v>
      </c>
      <c r="D1017" s="19" t="s">
        <v>39</v>
      </c>
      <c r="E1017" s="97">
        <v>5</v>
      </c>
      <c r="F1017" s="22" t="s">
        <v>39</v>
      </c>
      <c r="G1017" s="21" t="str">
        <f t="shared" si="30"/>
        <v>34505450</v>
      </c>
      <c r="H1017" s="2" t="str">
        <f t="shared" si="31"/>
        <v>SK34505450</v>
      </c>
      <c r="I1017" s="99">
        <v>-1.6105341866161603E-2</v>
      </c>
    </row>
    <row r="1018" spans="2:9" x14ac:dyDescent="0.2">
      <c r="B1018" s="18" t="s">
        <v>73</v>
      </c>
      <c r="C1018" s="98">
        <v>3</v>
      </c>
      <c r="D1018" s="22">
        <v>450</v>
      </c>
      <c r="E1018" s="98">
        <v>5</v>
      </c>
      <c r="F1018" s="22">
        <v>550</v>
      </c>
      <c r="G1018" s="21" t="str">
        <f t="shared" si="30"/>
        <v>34505550</v>
      </c>
      <c r="H1018" s="2" t="str">
        <f t="shared" si="31"/>
        <v>SK34505550</v>
      </c>
      <c r="I1018" s="99">
        <v>-3.9210878668683558E-2</v>
      </c>
    </row>
    <row r="1019" spans="2:9" x14ac:dyDescent="0.2">
      <c r="B1019" s="18" t="s">
        <v>73</v>
      </c>
      <c r="C1019" s="98">
        <v>3</v>
      </c>
      <c r="D1019" s="22">
        <v>450</v>
      </c>
      <c r="E1019" s="98">
        <v>5</v>
      </c>
      <c r="F1019" s="22">
        <v>650</v>
      </c>
      <c r="G1019" s="21" t="str">
        <f t="shared" si="30"/>
        <v>34505650</v>
      </c>
      <c r="H1019" s="2" t="str">
        <f t="shared" si="31"/>
        <v>SK34505650</v>
      </c>
      <c r="I1019" s="99">
        <v>-9.1328195369170598E-2</v>
      </c>
    </row>
    <row r="1020" spans="2:9" x14ac:dyDescent="0.2">
      <c r="B1020" s="18" t="s">
        <v>73</v>
      </c>
      <c r="C1020" s="98">
        <v>3</v>
      </c>
      <c r="D1020" s="22">
        <v>550</v>
      </c>
      <c r="E1020" s="97">
        <v>3</v>
      </c>
      <c r="F1020" s="22">
        <v>650</v>
      </c>
      <c r="G1020" s="21" t="str">
        <f t="shared" si="30"/>
        <v>35503650</v>
      </c>
      <c r="H1020" s="2" t="str">
        <f t="shared" si="31"/>
        <v>SK35503650</v>
      </c>
      <c r="I1020" s="99">
        <v>-7.8116847750376278E-2</v>
      </c>
    </row>
    <row r="1021" spans="2:9" x14ac:dyDescent="0.2">
      <c r="B1021" s="18" t="s">
        <v>73</v>
      </c>
      <c r="C1021" s="98">
        <v>3</v>
      </c>
      <c r="D1021" s="22">
        <v>550</v>
      </c>
      <c r="E1021" s="98">
        <v>4</v>
      </c>
      <c r="F1021" s="22">
        <v>550</v>
      </c>
      <c r="G1021" s="19" t="str">
        <f t="shared" si="30"/>
        <v>35504550</v>
      </c>
      <c r="H1021" s="2" t="str">
        <f t="shared" si="31"/>
        <v>SK35504550</v>
      </c>
      <c r="I1021" s="99">
        <v>2.6085603161862371E-3</v>
      </c>
    </row>
    <row r="1022" spans="2:9" x14ac:dyDescent="0.2">
      <c r="B1022" s="18" t="s">
        <v>73</v>
      </c>
      <c r="C1022" s="98">
        <v>3</v>
      </c>
      <c r="D1022" s="22">
        <v>550</v>
      </c>
      <c r="E1022" s="98">
        <v>4</v>
      </c>
      <c r="F1022" s="22">
        <v>650</v>
      </c>
      <c r="G1022" s="22" t="str">
        <f t="shared" si="30"/>
        <v>35504650</v>
      </c>
      <c r="H1022" s="2" t="str">
        <f t="shared" si="31"/>
        <v>SK35504650</v>
      </c>
      <c r="I1022" s="99">
        <v>-5.9428672934020231E-2</v>
      </c>
    </row>
    <row r="1023" spans="2:9" x14ac:dyDescent="0.2">
      <c r="B1023" s="18" t="s">
        <v>73</v>
      </c>
      <c r="C1023" s="98">
        <v>3</v>
      </c>
      <c r="D1023" s="22">
        <v>550</v>
      </c>
      <c r="E1023" s="97">
        <v>5</v>
      </c>
      <c r="F1023" s="22">
        <v>550</v>
      </c>
      <c r="G1023" s="21" t="str">
        <f t="shared" si="30"/>
        <v>35505550</v>
      </c>
      <c r="H1023" s="2" t="str">
        <f t="shared" si="31"/>
        <v>SK35505550</v>
      </c>
      <c r="I1023" s="99">
        <v>-3.3183558275236336E-3</v>
      </c>
    </row>
    <row r="1024" spans="2:9" x14ac:dyDescent="0.2">
      <c r="B1024" s="18" t="s">
        <v>73</v>
      </c>
      <c r="C1024" s="98">
        <v>3</v>
      </c>
      <c r="D1024" s="22">
        <v>550</v>
      </c>
      <c r="E1024" s="98">
        <v>5</v>
      </c>
      <c r="F1024" s="22">
        <v>650</v>
      </c>
      <c r="G1024" s="21" t="str">
        <f t="shared" si="30"/>
        <v>35505650</v>
      </c>
      <c r="H1024" s="2" t="str">
        <f t="shared" si="31"/>
        <v>SK35505650</v>
      </c>
      <c r="I1024" s="99">
        <v>-5.7534531866203373E-2</v>
      </c>
    </row>
    <row r="1025" spans="2:9" x14ac:dyDescent="0.2">
      <c r="B1025" s="18" t="s">
        <v>73</v>
      </c>
      <c r="C1025" s="97">
        <v>3</v>
      </c>
      <c r="D1025" s="22">
        <v>650</v>
      </c>
      <c r="E1025" s="97">
        <v>4</v>
      </c>
      <c r="F1025" s="22">
        <v>650</v>
      </c>
      <c r="G1025" s="21" t="str">
        <f t="shared" ref="G1025:G1088" si="32">C1025&amp;D1025&amp;E1025&amp;F1025</f>
        <v>36504650</v>
      </c>
      <c r="H1025" s="2" t="str">
        <f t="shared" ref="H1025:H1088" si="33">B1025&amp;G1025</f>
        <v>SK36504650</v>
      </c>
      <c r="I1025" s="99">
        <v>2.0127991170932846E-2</v>
      </c>
    </row>
    <row r="1026" spans="2:9" x14ac:dyDescent="0.2">
      <c r="B1026" s="18" t="s">
        <v>73</v>
      </c>
      <c r="C1026" s="98">
        <v>3</v>
      </c>
      <c r="D1026" s="22">
        <v>650</v>
      </c>
      <c r="E1026" s="98">
        <v>5</v>
      </c>
      <c r="F1026" s="22">
        <v>650</v>
      </c>
      <c r="G1026" s="21" t="str">
        <f t="shared" si="32"/>
        <v>36505650</v>
      </c>
      <c r="H1026" s="2" t="str">
        <f t="shared" si="33"/>
        <v>SK36505650</v>
      </c>
      <c r="I1026" s="99">
        <v>2.2178300049511858E-2</v>
      </c>
    </row>
    <row r="1027" spans="2:9" x14ac:dyDescent="0.2">
      <c r="B1027" s="18" t="s">
        <v>73</v>
      </c>
      <c r="C1027" s="98">
        <v>4</v>
      </c>
      <c r="D1027" s="19" t="s">
        <v>26</v>
      </c>
      <c r="E1027" s="97">
        <v>4</v>
      </c>
      <c r="F1027" s="22">
        <v>450</v>
      </c>
      <c r="G1027" s="21" t="str">
        <f t="shared" si="32"/>
        <v>43504450</v>
      </c>
      <c r="H1027" s="2" t="str">
        <f t="shared" si="33"/>
        <v>SK43504450</v>
      </c>
      <c r="I1027" s="99">
        <v>7.7427360456120645E-3</v>
      </c>
    </row>
    <row r="1028" spans="2:9" x14ac:dyDescent="0.2">
      <c r="B1028" s="18" t="s">
        <v>73</v>
      </c>
      <c r="C1028" s="97">
        <v>4</v>
      </c>
      <c r="D1028" s="19" t="s">
        <v>26</v>
      </c>
      <c r="E1028" s="97">
        <v>5</v>
      </c>
      <c r="F1028" s="20" t="s">
        <v>26</v>
      </c>
      <c r="G1028" s="101" t="str">
        <f t="shared" si="32"/>
        <v>43505350</v>
      </c>
      <c r="H1028" s="2" t="str">
        <f t="shared" si="33"/>
        <v>SK43505350</v>
      </c>
      <c r="I1028" s="99">
        <v>4.3370249001517258E-3</v>
      </c>
    </row>
    <row r="1029" spans="2:9" x14ac:dyDescent="0.2">
      <c r="B1029" s="18" t="s">
        <v>73</v>
      </c>
      <c r="C1029" s="98">
        <v>4</v>
      </c>
      <c r="D1029" s="22" t="s">
        <v>26</v>
      </c>
      <c r="E1029" s="98">
        <v>5</v>
      </c>
      <c r="F1029" s="22">
        <v>450</v>
      </c>
      <c r="G1029" s="22" t="str">
        <f t="shared" si="32"/>
        <v>43505450</v>
      </c>
      <c r="H1029" s="2" t="str">
        <f t="shared" si="33"/>
        <v>SK43505450</v>
      </c>
      <c r="I1029" s="99">
        <v>4.0083739505217151E-3</v>
      </c>
    </row>
    <row r="1030" spans="2:9" x14ac:dyDescent="0.2">
      <c r="B1030" s="18" t="s">
        <v>73</v>
      </c>
      <c r="C1030" s="97">
        <v>4</v>
      </c>
      <c r="D1030" s="19" t="s">
        <v>26</v>
      </c>
      <c r="E1030" s="97">
        <v>6</v>
      </c>
      <c r="F1030" s="20" t="s">
        <v>26</v>
      </c>
      <c r="G1030" s="19" t="str">
        <f t="shared" si="32"/>
        <v>43506350</v>
      </c>
      <c r="H1030" s="2" t="str">
        <f t="shared" si="33"/>
        <v>SK43506350</v>
      </c>
      <c r="I1030" s="99">
        <v>-0.04</v>
      </c>
    </row>
    <row r="1031" spans="2:9" x14ac:dyDescent="0.2">
      <c r="B1031" s="18" t="s">
        <v>73</v>
      </c>
      <c r="C1031" s="98">
        <v>4</v>
      </c>
      <c r="D1031" s="22">
        <v>350</v>
      </c>
      <c r="E1031" s="98">
        <v>6</v>
      </c>
      <c r="F1031" s="22">
        <v>450</v>
      </c>
      <c r="G1031" s="21" t="str">
        <f t="shared" si="32"/>
        <v>43506450</v>
      </c>
      <c r="H1031" s="2" t="str">
        <f t="shared" si="33"/>
        <v>SK43506450</v>
      </c>
      <c r="I1031" s="99">
        <v>-1.5413291531722596E-2</v>
      </c>
    </row>
    <row r="1032" spans="2:9" x14ac:dyDescent="0.2">
      <c r="B1032" s="18" t="s">
        <v>73</v>
      </c>
      <c r="C1032" s="98">
        <v>4</v>
      </c>
      <c r="D1032" s="22">
        <v>350</v>
      </c>
      <c r="E1032" s="98">
        <v>6</v>
      </c>
      <c r="F1032" s="22">
        <v>550</v>
      </c>
      <c r="G1032" s="21" t="str">
        <f t="shared" si="32"/>
        <v>43506550</v>
      </c>
      <c r="H1032" s="2" t="str">
        <f t="shared" si="33"/>
        <v>SK43506550</v>
      </c>
      <c r="I1032" s="99">
        <v>-3.4133757769673811E-2</v>
      </c>
    </row>
    <row r="1033" spans="2:9" x14ac:dyDescent="0.2">
      <c r="B1033" s="18" t="s">
        <v>73</v>
      </c>
      <c r="C1033" s="98">
        <v>4</v>
      </c>
      <c r="D1033" s="22">
        <v>450</v>
      </c>
      <c r="E1033" s="97">
        <v>4</v>
      </c>
      <c r="F1033" s="22">
        <v>550</v>
      </c>
      <c r="G1033" s="21" t="str">
        <f t="shared" si="32"/>
        <v>44504550</v>
      </c>
      <c r="H1033" s="2" t="str">
        <f t="shared" si="33"/>
        <v>SK44504550</v>
      </c>
      <c r="I1033" s="99">
        <v>-2.2137564873704385E-2</v>
      </c>
    </row>
    <row r="1034" spans="2:9" x14ac:dyDescent="0.2">
      <c r="B1034" s="18" t="s">
        <v>73</v>
      </c>
      <c r="C1034" s="97">
        <v>4</v>
      </c>
      <c r="D1034" s="19" t="s">
        <v>39</v>
      </c>
      <c r="E1034" s="97">
        <v>5</v>
      </c>
      <c r="F1034" s="20" t="s">
        <v>39</v>
      </c>
      <c r="G1034" s="19" t="str">
        <f t="shared" si="32"/>
        <v>44505450</v>
      </c>
      <c r="H1034" s="2" t="str">
        <f t="shared" si="33"/>
        <v>SK44505450</v>
      </c>
      <c r="I1034" s="99">
        <v>-3.8638462830334563E-3</v>
      </c>
    </row>
    <row r="1035" spans="2:9" x14ac:dyDescent="0.2">
      <c r="B1035" s="18" t="s">
        <v>73</v>
      </c>
      <c r="C1035" s="98">
        <v>4</v>
      </c>
      <c r="D1035" s="22">
        <v>450</v>
      </c>
      <c r="E1035" s="98">
        <v>5</v>
      </c>
      <c r="F1035" s="22">
        <v>550</v>
      </c>
      <c r="G1035" s="22" t="str">
        <f t="shared" si="32"/>
        <v>44505550</v>
      </c>
      <c r="H1035" s="2" t="str">
        <f t="shared" si="33"/>
        <v>SK44505550</v>
      </c>
      <c r="I1035" s="99">
        <v>-2.7595823159604238E-2</v>
      </c>
    </row>
    <row r="1036" spans="2:9" x14ac:dyDescent="0.2">
      <c r="B1036" s="18" t="s">
        <v>73</v>
      </c>
      <c r="C1036" s="98">
        <v>4</v>
      </c>
      <c r="D1036" s="19" t="s">
        <v>39</v>
      </c>
      <c r="E1036" s="97">
        <v>6</v>
      </c>
      <c r="F1036" s="22" t="s">
        <v>39</v>
      </c>
      <c r="G1036" s="21" t="str">
        <f t="shared" si="32"/>
        <v>44506450</v>
      </c>
      <c r="H1036" s="2" t="str">
        <f t="shared" si="33"/>
        <v>SK44506450</v>
      </c>
      <c r="I1036" s="99">
        <v>-2.3288571400610424E-2</v>
      </c>
    </row>
    <row r="1037" spans="2:9" x14ac:dyDescent="0.2">
      <c r="B1037" s="18" t="s">
        <v>73</v>
      </c>
      <c r="C1037" s="98">
        <v>4</v>
      </c>
      <c r="D1037" s="22">
        <v>450</v>
      </c>
      <c r="E1037" s="98">
        <v>6</v>
      </c>
      <c r="F1037" s="22">
        <v>550</v>
      </c>
      <c r="G1037" s="21" t="str">
        <f t="shared" si="32"/>
        <v>44506550</v>
      </c>
      <c r="H1037" s="2" t="str">
        <f t="shared" si="33"/>
        <v>SK44506550</v>
      </c>
      <c r="I1037" s="99">
        <v>-4.1866347075665424E-2</v>
      </c>
    </row>
    <row r="1038" spans="2:9" x14ac:dyDescent="0.2">
      <c r="B1038" s="18" t="s">
        <v>73</v>
      </c>
      <c r="C1038" s="98">
        <v>4</v>
      </c>
      <c r="D1038" s="22">
        <v>450</v>
      </c>
      <c r="E1038" s="98">
        <v>6</v>
      </c>
      <c r="F1038" s="22">
        <v>650</v>
      </c>
      <c r="G1038" s="21" t="str">
        <f t="shared" si="32"/>
        <v>44506650</v>
      </c>
      <c r="H1038" s="2" t="str">
        <f t="shared" si="33"/>
        <v>SK44506650</v>
      </c>
      <c r="I1038" s="99">
        <v>-8.8325086185015542E-2</v>
      </c>
    </row>
    <row r="1039" spans="2:9" x14ac:dyDescent="0.2">
      <c r="B1039" s="18" t="s">
        <v>73</v>
      </c>
      <c r="C1039" s="98">
        <v>4</v>
      </c>
      <c r="D1039" s="22">
        <v>550</v>
      </c>
      <c r="E1039" s="97">
        <v>4</v>
      </c>
      <c r="F1039" s="22">
        <v>650</v>
      </c>
      <c r="G1039" s="21" t="str">
        <f t="shared" si="32"/>
        <v>45504650</v>
      </c>
      <c r="H1039" s="2" t="str">
        <f t="shared" si="33"/>
        <v>SK45504650</v>
      </c>
      <c r="I1039" s="99">
        <v>-6.2049941319534709E-2</v>
      </c>
    </row>
    <row r="1040" spans="2:9" x14ac:dyDescent="0.2">
      <c r="B1040" s="18" t="s">
        <v>73</v>
      </c>
      <c r="C1040" s="98">
        <v>4</v>
      </c>
      <c r="D1040" s="22">
        <v>550</v>
      </c>
      <c r="E1040" s="98">
        <v>5</v>
      </c>
      <c r="F1040" s="22">
        <v>550</v>
      </c>
      <c r="G1040" s="19" t="str">
        <f t="shared" si="32"/>
        <v>45505550</v>
      </c>
      <c r="H1040" s="2" t="str">
        <f t="shared" si="33"/>
        <v>SK45505550</v>
      </c>
      <c r="I1040" s="99">
        <v>-5.6086160295632627E-3</v>
      </c>
    </row>
    <row r="1041" spans="2:9" x14ac:dyDescent="0.2">
      <c r="B1041" s="18" t="s">
        <v>73</v>
      </c>
      <c r="C1041" s="98">
        <v>4</v>
      </c>
      <c r="D1041" s="22">
        <v>550</v>
      </c>
      <c r="E1041" s="98">
        <v>5</v>
      </c>
      <c r="F1041" s="22">
        <v>650</v>
      </c>
      <c r="G1041" s="22" t="str">
        <f t="shared" si="32"/>
        <v>45505650</v>
      </c>
      <c r="H1041" s="2" t="str">
        <f t="shared" si="33"/>
        <v>SK45505650</v>
      </c>
      <c r="I1041" s="99">
        <v>-5.9775865033785978E-2</v>
      </c>
    </row>
    <row r="1042" spans="2:9" x14ac:dyDescent="0.2">
      <c r="B1042" s="18" t="s">
        <v>73</v>
      </c>
      <c r="C1042" s="98">
        <v>4</v>
      </c>
      <c r="D1042" s="22">
        <v>550</v>
      </c>
      <c r="E1042" s="97">
        <v>6</v>
      </c>
      <c r="F1042" s="22">
        <v>550</v>
      </c>
      <c r="G1042" s="21" t="str">
        <f t="shared" si="32"/>
        <v>45506550</v>
      </c>
      <c r="H1042" s="2" t="str">
        <f t="shared" si="33"/>
        <v>SK45506550</v>
      </c>
      <c r="I1042" s="99">
        <v>-2.0046566261790667E-2</v>
      </c>
    </row>
    <row r="1043" spans="2:9" x14ac:dyDescent="0.2">
      <c r="B1043" s="18" t="s">
        <v>73</v>
      </c>
      <c r="C1043" s="98">
        <v>4</v>
      </c>
      <c r="D1043" s="22">
        <v>550</v>
      </c>
      <c r="E1043" s="98">
        <v>6</v>
      </c>
      <c r="F1043" s="22">
        <v>650</v>
      </c>
      <c r="G1043" s="21" t="str">
        <f t="shared" si="32"/>
        <v>45506650</v>
      </c>
      <c r="H1043" s="2" t="str">
        <f t="shared" si="33"/>
        <v>SK45506650</v>
      </c>
      <c r="I1043" s="99">
        <v>-6.7719580769601884E-2</v>
      </c>
    </row>
    <row r="1044" spans="2:9" ht="13.5" thickBot="1" x14ac:dyDescent="0.25">
      <c r="B1044" s="23" t="s">
        <v>73</v>
      </c>
      <c r="C1044" s="104">
        <v>4</v>
      </c>
      <c r="D1044" s="24">
        <v>650</v>
      </c>
      <c r="E1044" s="104">
        <v>5</v>
      </c>
      <c r="F1044" s="24">
        <v>650</v>
      </c>
      <c r="G1044" s="21" t="str">
        <f t="shared" si="32"/>
        <v>46505650</v>
      </c>
      <c r="H1044" s="2" t="str">
        <f t="shared" si="33"/>
        <v>SK46505650</v>
      </c>
      <c r="I1044" s="99">
        <v>2.3301983021484342E-3</v>
      </c>
    </row>
    <row r="1045" spans="2:9" x14ac:dyDescent="0.2">
      <c r="B1045" s="26" t="s">
        <v>73</v>
      </c>
      <c r="C1045" s="92">
        <v>4</v>
      </c>
      <c r="D1045" s="28">
        <v>650</v>
      </c>
      <c r="E1045" s="92">
        <v>6</v>
      </c>
      <c r="F1045" s="28">
        <v>650</v>
      </c>
      <c r="G1045" s="21" t="str">
        <f t="shared" si="32"/>
        <v>46506650</v>
      </c>
      <c r="H1045" s="2" t="str">
        <f t="shared" si="33"/>
        <v>SK46506650</v>
      </c>
      <c r="I1045" s="99">
        <v>-5.9943585421352473E-3</v>
      </c>
    </row>
    <row r="1046" spans="2:9" x14ac:dyDescent="0.2">
      <c r="B1046" s="18" t="s">
        <v>73</v>
      </c>
      <c r="C1046" s="98">
        <v>5</v>
      </c>
      <c r="D1046" s="19" t="s">
        <v>26</v>
      </c>
      <c r="E1046" s="97">
        <v>5</v>
      </c>
      <c r="F1046" s="22">
        <v>450</v>
      </c>
      <c r="G1046" s="21" t="str">
        <f t="shared" si="32"/>
        <v>53505450</v>
      </c>
      <c r="H1046" s="2" t="str">
        <f t="shared" si="33"/>
        <v>SK53505450</v>
      </c>
      <c r="I1046" s="99">
        <v>1.3180171863582835E-2</v>
      </c>
    </row>
    <row r="1047" spans="2:9" x14ac:dyDescent="0.2">
      <c r="B1047" s="18" t="s">
        <v>73</v>
      </c>
      <c r="C1047" s="97">
        <v>5</v>
      </c>
      <c r="D1047" s="19" t="s">
        <v>26</v>
      </c>
      <c r="E1047" s="97">
        <v>6</v>
      </c>
      <c r="F1047" s="20" t="s">
        <v>26</v>
      </c>
      <c r="G1047" s="19" t="str">
        <f t="shared" si="32"/>
        <v>53506350</v>
      </c>
      <c r="H1047" s="2" t="str">
        <f t="shared" si="33"/>
        <v>SK53506350</v>
      </c>
      <c r="I1047" s="99">
        <v>-2.2086617779274058E-2</v>
      </c>
    </row>
    <row r="1048" spans="2:9" x14ac:dyDescent="0.2">
      <c r="B1048" s="18" t="s">
        <v>73</v>
      </c>
      <c r="C1048" s="98">
        <v>5</v>
      </c>
      <c r="D1048" s="22" t="s">
        <v>26</v>
      </c>
      <c r="E1048" s="98">
        <v>6</v>
      </c>
      <c r="F1048" s="22">
        <v>450</v>
      </c>
      <c r="G1048" s="22" t="str">
        <f t="shared" si="32"/>
        <v>53506450</v>
      </c>
      <c r="H1048" s="2" t="str">
        <f t="shared" si="33"/>
        <v>SK53506450</v>
      </c>
      <c r="I1048" s="99">
        <v>-6.7976826632381582E-3</v>
      </c>
    </row>
    <row r="1049" spans="2:9" x14ac:dyDescent="0.2">
      <c r="B1049" s="18" t="s">
        <v>73</v>
      </c>
      <c r="C1049" s="97">
        <v>5</v>
      </c>
      <c r="D1049" s="19" t="s">
        <v>26</v>
      </c>
      <c r="E1049" s="97">
        <v>7</v>
      </c>
      <c r="F1049" s="20" t="s">
        <v>26</v>
      </c>
      <c r="G1049" s="19" t="str">
        <f t="shared" si="32"/>
        <v>53507350</v>
      </c>
      <c r="H1049" s="2" t="str">
        <f t="shared" si="33"/>
        <v>SK53507350</v>
      </c>
      <c r="I1049" s="125" t="s">
        <v>76</v>
      </c>
    </row>
    <row r="1050" spans="2:9" x14ac:dyDescent="0.2">
      <c r="B1050" s="18" t="s">
        <v>73</v>
      </c>
      <c r="C1050" s="98">
        <v>5</v>
      </c>
      <c r="D1050" s="22">
        <v>350</v>
      </c>
      <c r="E1050" s="98">
        <v>7</v>
      </c>
      <c r="F1050" s="22">
        <v>450</v>
      </c>
      <c r="G1050" s="21" t="str">
        <f t="shared" si="32"/>
        <v>53507450</v>
      </c>
      <c r="H1050" s="2" t="str">
        <f t="shared" si="33"/>
        <v>SK53507450</v>
      </c>
      <c r="I1050" s="99">
        <v>-5.3546917027609137E-3</v>
      </c>
    </row>
    <row r="1051" spans="2:9" x14ac:dyDescent="0.2">
      <c r="B1051" s="18" t="s">
        <v>73</v>
      </c>
      <c r="C1051" s="98">
        <v>5</v>
      </c>
      <c r="D1051" s="22">
        <v>350</v>
      </c>
      <c r="E1051" s="98">
        <v>7</v>
      </c>
      <c r="F1051" s="22">
        <v>550</v>
      </c>
      <c r="G1051" s="21" t="str">
        <f t="shared" si="32"/>
        <v>53507550</v>
      </c>
      <c r="H1051" s="2" t="str">
        <f t="shared" si="33"/>
        <v>SK53507550</v>
      </c>
      <c r="I1051" s="99">
        <v>-2.34813617273259E-2</v>
      </c>
    </row>
    <row r="1052" spans="2:9" x14ac:dyDescent="0.2">
      <c r="B1052" s="18" t="s">
        <v>73</v>
      </c>
      <c r="C1052" s="98">
        <v>5</v>
      </c>
      <c r="D1052" s="22">
        <v>450</v>
      </c>
      <c r="E1052" s="97">
        <v>5</v>
      </c>
      <c r="F1052" s="22">
        <v>550</v>
      </c>
      <c r="G1052" s="21" t="str">
        <f t="shared" si="32"/>
        <v>54505550</v>
      </c>
      <c r="H1052" s="2" t="str">
        <f t="shared" si="33"/>
        <v>SK54505550</v>
      </c>
      <c r="I1052" s="99">
        <v>-2.3774854487194807E-2</v>
      </c>
    </row>
    <row r="1053" spans="2:9" x14ac:dyDescent="0.2">
      <c r="B1053" s="18" t="s">
        <v>73</v>
      </c>
      <c r="C1053" s="97">
        <v>5</v>
      </c>
      <c r="D1053" s="19" t="s">
        <v>39</v>
      </c>
      <c r="E1053" s="97">
        <v>6</v>
      </c>
      <c r="F1053" s="20" t="s">
        <v>39</v>
      </c>
      <c r="G1053" s="19" t="str">
        <f t="shared" si="32"/>
        <v>54506450</v>
      </c>
      <c r="H1053" s="2" t="str">
        <f t="shared" si="33"/>
        <v>SK54506450</v>
      </c>
      <c r="I1053" s="99">
        <v>-1.9462966362666301E-2</v>
      </c>
    </row>
    <row r="1054" spans="2:9" x14ac:dyDescent="0.2">
      <c r="B1054" s="18" t="s">
        <v>73</v>
      </c>
      <c r="C1054" s="98">
        <v>5</v>
      </c>
      <c r="D1054" s="22">
        <v>450</v>
      </c>
      <c r="E1054" s="98">
        <v>6</v>
      </c>
      <c r="F1054" s="22">
        <v>550</v>
      </c>
      <c r="G1054" s="22" t="str">
        <f t="shared" si="32"/>
        <v>54506550</v>
      </c>
      <c r="H1054" s="2" t="str">
        <f t="shared" si="33"/>
        <v>SK54506550</v>
      </c>
      <c r="I1054" s="99">
        <v>-3.807056355680509E-2</v>
      </c>
    </row>
    <row r="1055" spans="2:9" x14ac:dyDescent="0.2">
      <c r="B1055" s="18" t="s">
        <v>73</v>
      </c>
      <c r="C1055" s="98">
        <v>5</v>
      </c>
      <c r="D1055" s="19" t="s">
        <v>39</v>
      </c>
      <c r="E1055" s="97">
        <v>7</v>
      </c>
      <c r="F1055" s="22" t="s">
        <v>39</v>
      </c>
      <c r="G1055" s="21" t="str">
        <f t="shared" si="32"/>
        <v>54507450</v>
      </c>
      <c r="H1055" s="2" t="str">
        <f t="shared" si="33"/>
        <v>SK54507450</v>
      </c>
      <c r="I1055" s="99">
        <v>-2.4718363254461688E-2</v>
      </c>
    </row>
    <row r="1056" spans="2:9" x14ac:dyDescent="0.2">
      <c r="B1056" s="18" t="s">
        <v>73</v>
      </c>
      <c r="C1056" s="98">
        <v>5</v>
      </c>
      <c r="D1056" s="22">
        <v>450</v>
      </c>
      <c r="E1056" s="98">
        <v>7</v>
      </c>
      <c r="F1056" s="22">
        <v>550</v>
      </c>
      <c r="G1056" s="21" t="str">
        <f t="shared" si="32"/>
        <v>54507550</v>
      </c>
      <c r="H1056" s="2" t="str">
        <f t="shared" si="33"/>
        <v>SK54507550</v>
      </c>
      <c r="I1056" s="99">
        <v>-3.8833289779652669E-2</v>
      </c>
    </row>
    <row r="1057" spans="2:9" x14ac:dyDescent="0.2">
      <c r="B1057" s="18" t="s">
        <v>73</v>
      </c>
      <c r="C1057" s="98">
        <v>5</v>
      </c>
      <c r="D1057" s="22">
        <v>450</v>
      </c>
      <c r="E1057" s="98">
        <v>7</v>
      </c>
      <c r="F1057" s="22">
        <v>650</v>
      </c>
      <c r="G1057" s="21" t="str">
        <f t="shared" si="32"/>
        <v>54507650</v>
      </c>
      <c r="H1057" s="2" t="str">
        <f t="shared" si="33"/>
        <v>SK54507650</v>
      </c>
      <c r="I1057" s="99">
        <v>-7.6954379151293564E-2</v>
      </c>
    </row>
    <row r="1058" spans="2:9" x14ac:dyDescent="0.2">
      <c r="B1058" s="18" t="s">
        <v>73</v>
      </c>
      <c r="C1058" s="98">
        <v>5</v>
      </c>
      <c r="D1058" s="22">
        <v>550</v>
      </c>
      <c r="E1058" s="97">
        <v>5</v>
      </c>
      <c r="F1058" s="22">
        <v>650</v>
      </c>
      <c r="G1058" s="21" t="str">
        <f t="shared" si="32"/>
        <v>55505650</v>
      </c>
      <c r="H1058" s="2" t="str">
        <f t="shared" si="33"/>
        <v>SK55505650</v>
      </c>
      <c r="I1058" s="99">
        <v>-5.4580714827449937E-2</v>
      </c>
    </row>
    <row r="1059" spans="2:9" x14ac:dyDescent="0.2">
      <c r="B1059" s="18" t="s">
        <v>73</v>
      </c>
      <c r="C1059" s="98">
        <v>5</v>
      </c>
      <c r="D1059" s="22">
        <v>550</v>
      </c>
      <c r="E1059" s="98">
        <v>6</v>
      </c>
      <c r="F1059" s="22">
        <v>550</v>
      </c>
      <c r="G1059" s="19" t="str">
        <f t="shared" si="32"/>
        <v>55506550</v>
      </c>
      <c r="H1059" s="2" t="str">
        <f t="shared" si="33"/>
        <v>SK55506550</v>
      </c>
      <c r="I1059" s="99">
        <v>-1.4473445996645729E-2</v>
      </c>
    </row>
    <row r="1060" spans="2:9" x14ac:dyDescent="0.2">
      <c r="B1060" s="18" t="s">
        <v>73</v>
      </c>
      <c r="C1060" s="98">
        <v>5</v>
      </c>
      <c r="D1060" s="22">
        <v>550</v>
      </c>
      <c r="E1060" s="98">
        <v>6</v>
      </c>
      <c r="F1060" s="22">
        <v>650</v>
      </c>
      <c r="G1060" s="22" t="str">
        <f t="shared" si="32"/>
        <v>55506650</v>
      </c>
      <c r="H1060" s="2" t="str">
        <f t="shared" si="33"/>
        <v>SK55506650</v>
      </c>
      <c r="I1060" s="99">
        <v>-6.2631710160882634E-2</v>
      </c>
    </row>
    <row r="1061" spans="2:9" x14ac:dyDescent="0.2">
      <c r="B1061" s="18" t="s">
        <v>73</v>
      </c>
      <c r="C1061" s="98">
        <v>5</v>
      </c>
      <c r="D1061" s="22">
        <v>550</v>
      </c>
      <c r="E1061" s="97">
        <v>7</v>
      </c>
      <c r="F1061" s="22">
        <v>550</v>
      </c>
      <c r="G1061" s="21" t="str">
        <f t="shared" si="32"/>
        <v>55507550</v>
      </c>
      <c r="H1061" s="2" t="str">
        <f t="shared" si="33"/>
        <v>SK55507550</v>
      </c>
      <c r="I1061" s="99">
        <v>-1.5427914423022871E-2</v>
      </c>
    </row>
    <row r="1062" spans="2:9" x14ac:dyDescent="0.2">
      <c r="B1062" s="18" t="s">
        <v>73</v>
      </c>
      <c r="C1062" s="98">
        <v>5</v>
      </c>
      <c r="D1062" s="22">
        <v>550</v>
      </c>
      <c r="E1062" s="98">
        <v>7</v>
      </c>
      <c r="F1062" s="22">
        <v>650</v>
      </c>
      <c r="G1062" s="21" t="str">
        <f t="shared" si="32"/>
        <v>55507650</v>
      </c>
      <c r="H1062" s="2" t="str">
        <f t="shared" si="33"/>
        <v>SK55507650</v>
      </c>
      <c r="I1062" s="99">
        <v>-5.48536268077916E-2</v>
      </c>
    </row>
    <row r="1063" spans="2:9" x14ac:dyDescent="0.2">
      <c r="B1063" s="18" t="s">
        <v>73</v>
      </c>
      <c r="C1063" s="97">
        <v>5</v>
      </c>
      <c r="D1063" s="22">
        <v>650</v>
      </c>
      <c r="E1063" s="97">
        <v>6</v>
      </c>
      <c r="F1063" s="22">
        <v>650</v>
      </c>
      <c r="G1063" s="21" t="str">
        <f t="shared" si="32"/>
        <v>56506650</v>
      </c>
      <c r="H1063" s="2" t="str">
        <f t="shared" si="33"/>
        <v>SK56506650</v>
      </c>
      <c r="I1063" s="99">
        <v>-8.5301937782253923E-3</v>
      </c>
    </row>
    <row r="1064" spans="2:9" x14ac:dyDescent="0.2">
      <c r="B1064" s="18" t="s">
        <v>73</v>
      </c>
      <c r="C1064" s="98">
        <v>5</v>
      </c>
      <c r="D1064" s="22">
        <v>650</v>
      </c>
      <c r="E1064" s="98">
        <v>7</v>
      </c>
      <c r="F1064" s="22">
        <v>650</v>
      </c>
      <c r="G1064" s="21" t="str">
        <f t="shared" si="32"/>
        <v>56507650</v>
      </c>
      <c r="H1064" s="2" t="str">
        <f t="shared" si="33"/>
        <v>SK56507650</v>
      </c>
      <c r="I1064" s="99">
        <v>-4.9172869607042589E-4</v>
      </c>
    </row>
    <row r="1065" spans="2:9" x14ac:dyDescent="0.2">
      <c r="B1065" s="18" t="s">
        <v>73</v>
      </c>
      <c r="C1065" s="98">
        <v>6</v>
      </c>
      <c r="D1065" s="19" t="s">
        <v>26</v>
      </c>
      <c r="E1065" s="97">
        <v>6</v>
      </c>
      <c r="F1065" s="22">
        <v>450</v>
      </c>
      <c r="G1065" s="21" t="str">
        <f t="shared" si="32"/>
        <v>63506450</v>
      </c>
      <c r="H1065" s="2" t="str">
        <f t="shared" si="33"/>
        <v>SK63506450</v>
      </c>
      <c r="I1065" s="99">
        <v>1.2490938130671323E-2</v>
      </c>
    </row>
    <row r="1066" spans="2:9" x14ac:dyDescent="0.2">
      <c r="B1066" s="18" t="s">
        <v>73</v>
      </c>
      <c r="C1066" s="97">
        <v>6</v>
      </c>
      <c r="D1066" s="19" t="s">
        <v>26</v>
      </c>
      <c r="E1066" s="97">
        <v>7</v>
      </c>
      <c r="F1066" s="20" t="s">
        <v>26</v>
      </c>
      <c r="G1066" s="19" t="str">
        <f t="shared" si="32"/>
        <v>63507350</v>
      </c>
      <c r="H1066" s="2" t="str">
        <f t="shared" si="33"/>
        <v>SK63507350</v>
      </c>
      <c r="I1066" s="99">
        <v>-5.4692195186810177E-2</v>
      </c>
    </row>
    <row r="1067" spans="2:9" x14ac:dyDescent="0.2">
      <c r="B1067" s="18" t="s">
        <v>73</v>
      </c>
      <c r="C1067" s="98">
        <v>6</v>
      </c>
      <c r="D1067" s="22" t="s">
        <v>26</v>
      </c>
      <c r="E1067" s="98">
        <v>7</v>
      </c>
      <c r="F1067" s="22">
        <v>450</v>
      </c>
      <c r="G1067" s="22" t="str">
        <f t="shared" si="32"/>
        <v>63507450</v>
      </c>
      <c r="H1067" s="2" t="str">
        <f t="shared" si="33"/>
        <v>SK63507450</v>
      </c>
      <c r="I1067" s="99">
        <v>1.2381373519125573E-2</v>
      </c>
    </row>
    <row r="1068" spans="2:9" x14ac:dyDescent="0.2">
      <c r="B1068" s="18" t="s">
        <v>73</v>
      </c>
      <c r="C1068" s="97">
        <v>6</v>
      </c>
      <c r="D1068" s="19" t="s">
        <v>26</v>
      </c>
      <c r="E1068" s="97">
        <v>8</v>
      </c>
      <c r="F1068" s="20" t="s">
        <v>26</v>
      </c>
      <c r="G1068" s="19" t="str">
        <f t="shared" si="32"/>
        <v>63508350</v>
      </c>
      <c r="H1068" s="2" t="str">
        <f t="shared" si="33"/>
        <v>SK63508350</v>
      </c>
      <c r="I1068" s="99">
        <v>7.0000000000000007E-2</v>
      </c>
    </row>
    <row r="1069" spans="2:9" x14ac:dyDescent="0.2">
      <c r="B1069" s="18" t="s">
        <v>73</v>
      </c>
      <c r="C1069" s="98">
        <v>6</v>
      </c>
      <c r="D1069" s="22">
        <v>350</v>
      </c>
      <c r="E1069" s="98">
        <v>8</v>
      </c>
      <c r="F1069" s="22">
        <v>450</v>
      </c>
      <c r="G1069" s="21" t="str">
        <f t="shared" si="32"/>
        <v>63508450</v>
      </c>
      <c r="H1069" s="2" t="str">
        <f t="shared" si="33"/>
        <v>SK63508450</v>
      </c>
      <c r="I1069" s="99">
        <v>4.6236239553458916E-2</v>
      </c>
    </row>
    <row r="1070" spans="2:9" x14ac:dyDescent="0.2">
      <c r="B1070" s="18" t="s">
        <v>73</v>
      </c>
      <c r="C1070" s="98">
        <v>6</v>
      </c>
      <c r="D1070" s="22">
        <v>350</v>
      </c>
      <c r="E1070" s="98">
        <v>8</v>
      </c>
      <c r="F1070" s="22">
        <v>550</v>
      </c>
      <c r="G1070" s="21" t="str">
        <f t="shared" si="32"/>
        <v>63508550</v>
      </c>
      <c r="H1070" s="2" t="str">
        <f t="shared" si="33"/>
        <v>SK63508550</v>
      </c>
      <c r="I1070" s="99">
        <v>8.0498163041141501E-3</v>
      </c>
    </row>
    <row r="1071" spans="2:9" x14ac:dyDescent="0.2">
      <c r="B1071" s="18" t="s">
        <v>73</v>
      </c>
      <c r="C1071" s="98">
        <v>6</v>
      </c>
      <c r="D1071" s="22">
        <v>450</v>
      </c>
      <c r="E1071" s="97">
        <v>6</v>
      </c>
      <c r="F1071" s="22">
        <v>550</v>
      </c>
      <c r="G1071" s="21" t="str">
        <f t="shared" si="32"/>
        <v>64506550</v>
      </c>
      <c r="H1071" s="2" t="str">
        <f t="shared" si="33"/>
        <v>SK64506550</v>
      </c>
      <c r="I1071" s="99">
        <v>-1.8920183233752143E-2</v>
      </c>
    </row>
    <row r="1072" spans="2:9" x14ac:dyDescent="0.2">
      <c r="B1072" s="18" t="s">
        <v>73</v>
      </c>
      <c r="C1072" s="97">
        <v>6</v>
      </c>
      <c r="D1072" s="19" t="s">
        <v>39</v>
      </c>
      <c r="E1072" s="97">
        <v>7</v>
      </c>
      <c r="F1072" s="20" t="s">
        <v>39</v>
      </c>
      <c r="G1072" s="19" t="str">
        <f t="shared" si="32"/>
        <v>64507450</v>
      </c>
      <c r="H1072" s="2" t="str">
        <f t="shared" si="33"/>
        <v>SK64507450</v>
      </c>
      <c r="I1072" s="99">
        <v>-1.9689881580368476E-3</v>
      </c>
    </row>
    <row r="1073" spans="2:9" x14ac:dyDescent="0.2">
      <c r="B1073" s="18" t="s">
        <v>73</v>
      </c>
      <c r="C1073" s="98">
        <v>6</v>
      </c>
      <c r="D1073" s="22">
        <v>450</v>
      </c>
      <c r="E1073" s="98">
        <v>7</v>
      </c>
      <c r="F1073" s="22">
        <v>550</v>
      </c>
      <c r="G1073" s="22" t="str">
        <f t="shared" si="32"/>
        <v>64507550</v>
      </c>
      <c r="H1073" s="2" t="str">
        <f t="shared" si="33"/>
        <v>SK64507550</v>
      </c>
      <c r="I1073" s="99">
        <v>-2.0152990143224081E-2</v>
      </c>
    </row>
    <row r="1074" spans="2:9" x14ac:dyDescent="0.2">
      <c r="B1074" s="18" t="s">
        <v>73</v>
      </c>
      <c r="C1074" s="98">
        <v>6</v>
      </c>
      <c r="D1074" s="19" t="s">
        <v>39</v>
      </c>
      <c r="E1074" s="97">
        <v>8</v>
      </c>
      <c r="F1074" s="22" t="s">
        <v>39</v>
      </c>
      <c r="G1074" s="21" t="str">
        <f t="shared" si="32"/>
        <v>64508450</v>
      </c>
      <c r="H1074" s="2" t="str">
        <f t="shared" si="33"/>
        <v>SK64508450</v>
      </c>
      <c r="I1074" s="99">
        <v>2.0657263185322398E-2</v>
      </c>
    </row>
    <row r="1075" spans="2:9" x14ac:dyDescent="0.2">
      <c r="B1075" s="18" t="s">
        <v>73</v>
      </c>
      <c r="C1075" s="98">
        <v>6</v>
      </c>
      <c r="D1075" s="22">
        <v>450</v>
      </c>
      <c r="E1075" s="98">
        <v>8</v>
      </c>
      <c r="F1075" s="22">
        <v>550</v>
      </c>
      <c r="G1075" s="21" t="str">
        <f t="shared" si="32"/>
        <v>64508550</v>
      </c>
      <c r="H1075" s="2" t="str">
        <f t="shared" si="33"/>
        <v>SK64508550</v>
      </c>
      <c r="I1075" s="99">
        <v>-2.5146688519918636E-2</v>
      </c>
    </row>
    <row r="1076" spans="2:9" x14ac:dyDescent="0.2">
      <c r="B1076" s="18" t="s">
        <v>73</v>
      </c>
      <c r="C1076" s="98">
        <v>6</v>
      </c>
      <c r="D1076" s="22">
        <v>450</v>
      </c>
      <c r="E1076" s="98">
        <v>8</v>
      </c>
      <c r="F1076" s="22">
        <v>650</v>
      </c>
      <c r="G1076" s="21" t="str">
        <f t="shared" si="32"/>
        <v>64508650</v>
      </c>
      <c r="H1076" s="2" t="str">
        <f t="shared" si="33"/>
        <v>SK64508650</v>
      </c>
      <c r="I1076" s="99">
        <v>-6.1357757316943727E-2</v>
      </c>
    </row>
    <row r="1077" spans="2:9" x14ac:dyDescent="0.2">
      <c r="B1077" s="18" t="s">
        <v>73</v>
      </c>
      <c r="C1077" s="98">
        <v>6</v>
      </c>
      <c r="D1077" s="22">
        <v>550</v>
      </c>
      <c r="E1077" s="97">
        <v>6</v>
      </c>
      <c r="F1077" s="22">
        <v>650</v>
      </c>
      <c r="G1077" s="21" t="str">
        <f t="shared" si="32"/>
        <v>65506650</v>
      </c>
      <c r="H1077" s="2" t="str">
        <f t="shared" si="33"/>
        <v>SK65506650</v>
      </c>
      <c r="I1077" s="99">
        <v>-4.889858608562625E-2</v>
      </c>
    </row>
    <row r="1078" spans="2:9" x14ac:dyDescent="0.2">
      <c r="B1078" s="18" t="s">
        <v>73</v>
      </c>
      <c r="C1078" s="98">
        <v>6</v>
      </c>
      <c r="D1078" s="22">
        <v>550</v>
      </c>
      <c r="E1078" s="98">
        <v>7</v>
      </c>
      <c r="F1078" s="22">
        <v>550</v>
      </c>
      <c r="G1078" s="19" t="str">
        <f t="shared" si="32"/>
        <v>65507550</v>
      </c>
      <c r="H1078" s="2" t="str">
        <f t="shared" si="33"/>
        <v>SK65507550</v>
      </c>
      <c r="I1078" s="99">
        <v>-1.3519429825719631E-3</v>
      </c>
    </row>
    <row r="1079" spans="2:9" x14ac:dyDescent="0.2">
      <c r="B1079" s="18" t="s">
        <v>73</v>
      </c>
      <c r="C1079" s="98">
        <v>6</v>
      </c>
      <c r="D1079" s="22">
        <v>550</v>
      </c>
      <c r="E1079" s="98">
        <v>7</v>
      </c>
      <c r="F1079" s="22">
        <v>650</v>
      </c>
      <c r="G1079" s="22" t="str">
        <f t="shared" si="32"/>
        <v>65507650</v>
      </c>
      <c r="H1079" s="2" t="str">
        <f t="shared" si="33"/>
        <v>SK65507650</v>
      </c>
      <c r="I1079" s="99">
        <v>-4.1011289984074849E-2</v>
      </c>
    </row>
    <row r="1080" spans="2:9" ht="13.5" thickBot="1" x14ac:dyDescent="0.25">
      <c r="B1080" s="23" t="s">
        <v>73</v>
      </c>
      <c r="C1080" s="102">
        <v>6</v>
      </c>
      <c r="D1080" s="24">
        <v>550</v>
      </c>
      <c r="E1080" s="104">
        <v>8</v>
      </c>
      <c r="F1080" s="24">
        <v>550</v>
      </c>
      <c r="G1080" s="21" t="str">
        <f t="shared" si="32"/>
        <v>65508550</v>
      </c>
      <c r="H1080" s="2" t="str">
        <f t="shared" si="33"/>
        <v>SK65508550</v>
      </c>
      <c r="I1080" s="99">
        <v>-6.7003787052209995E-3</v>
      </c>
    </row>
    <row r="1081" spans="2:9" x14ac:dyDescent="0.2">
      <c r="B1081" s="26" t="s">
        <v>73</v>
      </c>
      <c r="C1081" s="92">
        <v>6</v>
      </c>
      <c r="D1081" s="28">
        <v>550</v>
      </c>
      <c r="E1081" s="92">
        <v>8</v>
      </c>
      <c r="F1081" s="28">
        <v>650</v>
      </c>
      <c r="G1081" s="21" t="str">
        <f t="shared" si="32"/>
        <v>65508650</v>
      </c>
      <c r="H1081" s="2" t="str">
        <f t="shared" si="33"/>
        <v>SK65508650</v>
      </c>
      <c r="I1081" s="99">
        <v>-4.3696375810938701E-2</v>
      </c>
    </row>
    <row r="1082" spans="2:9" x14ac:dyDescent="0.2">
      <c r="B1082" s="18" t="s">
        <v>73</v>
      </c>
      <c r="C1082" s="97">
        <v>6</v>
      </c>
      <c r="D1082" s="22">
        <v>650</v>
      </c>
      <c r="E1082" s="97">
        <v>7</v>
      </c>
      <c r="F1082" s="22">
        <v>650</v>
      </c>
      <c r="G1082" s="21" t="str">
        <f t="shared" si="32"/>
        <v>66507650</v>
      </c>
      <c r="H1082" s="2" t="str">
        <f t="shared" si="33"/>
        <v>SK66507650</v>
      </c>
      <c r="I1082" s="99">
        <v>8.1740600399795912E-3</v>
      </c>
    </row>
    <row r="1083" spans="2:9" x14ac:dyDescent="0.2">
      <c r="B1083" s="18" t="s">
        <v>73</v>
      </c>
      <c r="C1083" s="98">
        <v>6</v>
      </c>
      <c r="D1083" s="22">
        <v>650</v>
      </c>
      <c r="E1083" s="98">
        <v>8</v>
      </c>
      <c r="F1083" s="22">
        <v>650</v>
      </c>
      <c r="G1083" s="21" t="str">
        <f t="shared" si="32"/>
        <v>66508650</v>
      </c>
      <c r="H1083" s="2" t="str">
        <f t="shared" si="33"/>
        <v>SK66508650</v>
      </c>
      <c r="I1083" s="99">
        <v>4.921304458041331E-3</v>
      </c>
    </row>
    <row r="1084" spans="2:9" x14ac:dyDescent="0.2">
      <c r="B1084" s="18" t="s">
        <v>73</v>
      </c>
      <c r="C1084" s="98">
        <v>7</v>
      </c>
      <c r="D1084" s="19" t="s">
        <v>26</v>
      </c>
      <c r="E1084" s="97">
        <v>7</v>
      </c>
      <c r="F1084" s="22">
        <v>450</v>
      </c>
      <c r="G1084" s="21" t="str">
        <f t="shared" si="32"/>
        <v>73507450</v>
      </c>
      <c r="H1084" s="2" t="str">
        <f t="shared" si="33"/>
        <v>SK73507450</v>
      </c>
      <c r="I1084" s="99">
        <v>4.7517770994639608E-2</v>
      </c>
    </row>
    <row r="1085" spans="2:9" x14ac:dyDescent="0.2">
      <c r="B1085" s="18" t="s">
        <v>73</v>
      </c>
      <c r="C1085" s="97">
        <v>7</v>
      </c>
      <c r="D1085" s="19" t="s">
        <v>26</v>
      </c>
      <c r="E1085" s="97">
        <v>8</v>
      </c>
      <c r="F1085" s="20" t="s">
        <v>26</v>
      </c>
      <c r="G1085" s="19" t="str">
        <f t="shared" si="32"/>
        <v>73508350</v>
      </c>
      <c r="H1085" s="2" t="str">
        <f t="shared" si="33"/>
        <v>SK73508350</v>
      </c>
      <c r="I1085" s="99">
        <v>8.7599114765024355E-2</v>
      </c>
    </row>
    <row r="1086" spans="2:9" x14ac:dyDescent="0.2">
      <c r="B1086" s="18" t="s">
        <v>73</v>
      </c>
      <c r="C1086" s="98">
        <v>7</v>
      </c>
      <c r="D1086" s="22" t="s">
        <v>26</v>
      </c>
      <c r="E1086" s="98">
        <v>8</v>
      </c>
      <c r="F1086" s="22">
        <v>450</v>
      </c>
      <c r="G1086" s="22" t="str">
        <f t="shared" si="32"/>
        <v>73508450</v>
      </c>
      <c r="H1086" s="2" t="str">
        <f t="shared" si="33"/>
        <v>SK73508450</v>
      </c>
      <c r="I1086" s="99">
        <v>8.7080731493200281E-2</v>
      </c>
    </row>
    <row r="1087" spans="2:9" x14ac:dyDescent="0.2">
      <c r="B1087" s="18" t="s">
        <v>73</v>
      </c>
      <c r="C1087" s="97">
        <v>7</v>
      </c>
      <c r="D1087" s="19" t="s">
        <v>26</v>
      </c>
      <c r="E1087" s="97">
        <v>9</v>
      </c>
      <c r="F1087" s="20" t="s">
        <v>26</v>
      </c>
      <c r="G1087" s="19" t="str">
        <f t="shared" si="32"/>
        <v>73509350</v>
      </c>
      <c r="H1087" s="2" t="str">
        <f t="shared" si="33"/>
        <v>SK73509350</v>
      </c>
      <c r="I1087" s="125" t="s">
        <v>76</v>
      </c>
    </row>
    <row r="1088" spans="2:9" x14ac:dyDescent="0.2">
      <c r="B1088" s="18" t="s">
        <v>73</v>
      </c>
      <c r="C1088" s="98">
        <v>7</v>
      </c>
      <c r="D1088" s="22">
        <v>350</v>
      </c>
      <c r="E1088" s="98">
        <v>9</v>
      </c>
      <c r="F1088" s="22">
        <v>450</v>
      </c>
      <c r="G1088" s="21" t="str">
        <f t="shared" si="32"/>
        <v>73509450</v>
      </c>
      <c r="H1088" s="2" t="str">
        <f t="shared" si="33"/>
        <v>SK73509450</v>
      </c>
      <c r="I1088" s="99">
        <v>8.7724758217759935E-2</v>
      </c>
    </row>
    <row r="1089" spans="2:9" x14ac:dyDescent="0.2">
      <c r="B1089" s="18" t="s">
        <v>73</v>
      </c>
      <c r="C1089" s="98">
        <v>7</v>
      </c>
      <c r="D1089" s="22">
        <v>350</v>
      </c>
      <c r="E1089" s="98">
        <v>9</v>
      </c>
      <c r="F1089" s="22">
        <v>550</v>
      </c>
      <c r="G1089" s="21" t="str">
        <f t="shared" ref="G1089:G1140" si="34">C1089&amp;D1089&amp;E1089&amp;F1089</f>
        <v>73509550</v>
      </c>
      <c r="H1089" s="2" t="str">
        <f t="shared" ref="H1089:H1140" si="35">B1089&amp;G1089</f>
        <v>SK73509550</v>
      </c>
      <c r="I1089" s="99">
        <v>3.4208197729657608E-2</v>
      </c>
    </row>
    <row r="1090" spans="2:9" x14ac:dyDescent="0.2">
      <c r="B1090" s="18" t="s">
        <v>73</v>
      </c>
      <c r="C1090" s="98">
        <v>7</v>
      </c>
      <c r="D1090" s="22">
        <v>450</v>
      </c>
      <c r="E1090" s="97">
        <v>7</v>
      </c>
      <c r="F1090" s="22">
        <v>550</v>
      </c>
      <c r="G1090" s="21" t="str">
        <f t="shared" si="34"/>
        <v>74507550</v>
      </c>
      <c r="H1090" s="2" t="str">
        <f t="shared" si="35"/>
        <v>SK74507550</v>
      </c>
      <c r="I1090" s="99">
        <v>-1.5223632186589953E-2</v>
      </c>
    </row>
    <row r="1091" spans="2:9" x14ac:dyDescent="0.2">
      <c r="B1091" s="18" t="s">
        <v>73</v>
      </c>
      <c r="C1091" s="97">
        <v>7</v>
      </c>
      <c r="D1091" s="19" t="s">
        <v>39</v>
      </c>
      <c r="E1091" s="97">
        <v>8</v>
      </c>
      <c r="F1091" s="20" t="s">
        <v>39</v>
      </c>
      <c r="G1091" s="19" t="str">
        <f t="shared" si="34"/>
        <v>74508450</v>
      </c>
      <c r="H1091" s="2" t="str">
        <f t="shared" si="35"/>
        <v>SK74508450</v>
      </c>
      <c r="I1091" s="99">
        <v>2.2047223452903924E-2</v>
      </c>
    </row>
    <row r="1092" spans="2:9" x14ac:dyDescent="0.2">
      <c r="B1092" s="18" t="s">
        <v>73</v>
      </c>
      <c r="C1092" s="98">
        <v>7</v>
      </c>
      <c r="D1092" s="22">
        <v>450</v>
      </c>
      <c r="E1092" s="98">
        <v>8</v>
      </c>
      <c r="F1092" s="22">
        <v>550</v>
      </c>
      <c r="G1092" s="22" t="str">
        <f t="shared" si="34"/>
        <v>74508550</v>
      </c>
      <c r="H1092" s="2" t="str">
        <f t="shared" si="35"/>
        <v>SK74508550</v>
      </c>
      <c r="I1092" s="99">
        <v>-1.1042474733734974E-2</v>
      </c>
    </row>
    <row r="1093" spans="2:9" x14ac:dyDescent="0.2">
      <c r="B1093" s="18" t="s">
        <v>73</v>
      </c>
      <c r="C1093" s="98">
        <v>7</v>
      </c>
      <c r="D1093" s="19" t="s">
        <v>39</v>
      </c>
      <c r="E1093" s="97">
        <v>9</v>
      </c>
      <c r="F1093" s="22" t="s">
        <v>39</v>
      </c>
      <c r="G1093" s="21" t="str">
        <f t="shared" si="34"/>
        <v>74509450</v>
      </c>
      <c r="H1093" s="2" t="str">
        <f t="shared" si="35"/>
        <v>SK74509450</v>
      </c>
      <c r="I1093" s="99">
        <v>6.5096971213692761E-2</v>
      </c>
    </row>
    <row r="1094" spans="2:9" x14ac:dyDescent="0.2">
      <c r="B1094" s="18" t="s">
        <v>73</v>
      </c>
      <c r="C1094" s="98">
        <v>7</v>
      </c>
      <c r="D1094" s="22">
        <v>450</v>
      </c>
      <c r="E1094" s="98">
        <v>9</v>
      </c>
      <c r="F1094" s="22">
        <v>550</v>
      </c>
      <c r="G1094" s="21" t="str">
        <f t="shared" si="34"/>
        <v>74509550</v>
      </c>
      <c r="H1094" s="2" t="str">
        <f t="shared" si="35"/>
        <v>SK74509550</v>
      </c>
      <c r="I1094" s="99">
        <v>9.461075464337733E-4</v>
      </c>
    </row>
    <row r="1095" spans="2:9" x14ac:dyDescent="0.2">
      <c r="B1095" s="18" t="s">
        <v>73</v>
      </c>
      <c r="C1095" s="98">
        <v>7</v>
      </c>
      <c r="D1095" s="22">
        <v>450</v>
      </c>
      <c r="E1095" s="98">
        <v>9</v>
      </c>
      <c r="F1095" s="22">
        <v>650</v>
      </c>
      <c r="G1095" s="21" t="str">
        <f t="shared" si="34"/>
        <v>74509650</v>
      </c>
      <c r="H1095" s="2" t="str">
        <f t="shared" si="35"/>
        <v>SK74509650</v>
      </c>
      <c r="I1095" s="99">
        <v>-4.7865338880883353E-2</v>
      </c>
    </row>
    <row r="1096" spans="2:9" x14ac:dyDescent="0.2">
      <c r="B1096" s="18" t="s">
        <v>73</v>
      </c>
      <c r="C1096" s="98">
        <v>7</v>
      </c>
      <c r="D1096" s="22">
        <v>550</v>
      </c>
      <c r="E1096" s="97">
        <v>7</v>
      </c>
      <c r="F1096" s="22">
        <v>650</v>
      </c>
      <c r="G1096" s="21" t="str">
        <f t="shared" si="34"/>
        <v>75507650</v>
      </c>
      <c r="H1096" s="2" t="str">
        <f t="shared" si="35"/>
        <v>SK75507650</v>
      </c>
      <c r="I1096" s="99">
        <v>-3.9840247006811949E-2</v>
      </c>
    </row>
    <row r="1097" spans="2:9" x14ac:dyDescent="0.2">
      <c r="B1097" s="18" t="s">
        <v>73</v>
      </c>
      <c r="C1097" s="98">
        <v>7</v>
      </c>
      <c r="D1097" s="22">
        <v>550</v>
      </c>
      <c r="E1097" s="98">
        <v>8</v>
      </c>
      <c r="F1097" s="22">
        <v>550</v>
      </c>
      <c r="G1097" s="19" t="str">
        <f t="shared" si="34"/>
        <v>75508550</v>
      </c>
      <c r="H1097" s="2" t="str">
        <f t="shared" si="35"/>
        <v>SK75508550</v>
      </c>
      <c r="I1097" s="99">
        <v>-5.8444213137756051E-3</v>
      </c>
    </row>
    <row r="1098" spans="2:9" x14ac:dyDescent="0.2">
      <c r="B1098" s="18" t="s">
        <v>73</v>
      </c>
      <c r="C1098" s="98">
        <v>7</v>
      </c>
      <c r="D1098" s="22">
        <v>550</v>
      </c>
      <c r="E1098" s="98">
        <v>8</v>
      </c>
      <c r="F1098" s="22">
        <v>650</v>
      </c>
      <c r="G1098" s="22" t="str">
        <f t="shared" si="34"/>
        <v>75508650</v>
      </c>
      <c r="H1098" s="2" t="str">
        <f t="shared" si="35"/>
        <v>SK75508650</v>
      </c>
      <c r="I1098" s="99">
        <v>-4.297108815350921E-2</v>
      </c>
    </row>
    <row r="1099" spans="2:9" x14ac:dyDescent="0.2">
      <c r="B1099" s="18" t="s">
        <v>73</v>
      </c>
      <c r="C1099" s="98">
        <v>7</v>
      </c>
      <c r="D1099" s="22">
        <v>550</v>
      </c>
      <c r="E1099" s="97">
        <v>9</v>
      </c>
      <c r="F1099" s="22">
        <v>550</v>
      </c>
      <c r="G1099" s="21" t="str">
        <f t="shared" si="34"/>
        <v>75509550</v>
      </c>
      <c r="H1099" s="2" t="str">
        <f t="shared" si="35"/>
        <v>SK75509550</v>
      </c>
      <c r="I1099" s="99">
        <v>4.0402998930156421E-3</v>
      </c>
    </row>
    <row r="1100" spans="2:9" x14ac:dyDescent="0.2">
      <c r="B1100" s="18" t="s">
        <v>73</v>
      </c>
      <c r="C1100" s="98">
        <v>7</v>
      </c>
      <c r="D1100" s="22">
        <v>550</v>
      </c>
      <c r="E1100" s="98">
        <v>9</v>
      </c>
      <c r="F1100" s="22">
        <v>650</v>
      </c>
      <c r="G1100" s="21" t="str">
        <f t="shared" si="34"/>
        <v>75509650</v>
      </c>
      <c r="H1100" s="2" t="str">
        <f t="shared" si="35"/>
        <v>SK75509650</v>
      </c>
      <c r="I1100" s="99">
        <v>-4.5058949283850715E-2</v>
      </c>
    </row>
    <row r="1101" spans="2:9" x14ac:dyDescent="0.2">
      <c r="B1101" s="18" t="s">
        <v>73</v>
      </c>
      <c r="C1101" s="97">
        <v>7</v>
      </c>
      <c r="D1101" s="22">
        <v>650</v>
      </c>
      <c r="E1101" s="97">
        <v>8</v>
      </c>
      <c r="F1101" s="22">
        <v>650</v>
      </c>
      <c r="G1101" s="21" t="str">
        <f t="shared" si="34"/>
        <v>76508650</v>
      </c>
      <c r="H1101" s="2" t="str">
        <f t="shared" si="35"/>
        <v>SK76508650</v>
      </c>
      <c r="I1101" s="99">
        <v>-3.7607592650364175E-3</v>
      </c>
    </row>
    <row r="1102" spans="2:9" x14ac:dyDescent="0.2">
      <c r="B1102" s="18" t="s">
        <v>73</v>
      </c>
      <c r="C1102" s="98">
        <v>7</v>
      </c>
      <c r="D1102" s="22">
        <v>650</v>
      </c>
      <c r="E1102" s="98">
        <v>9</v>
      </c>
      <c r="F1102" s="22">
        <v>650</v>
      </c>
      <c r="G1102" s="21" t="str">
        <f t="shared" si="34"/>
        <v>76509650</v>
      </c>
      <c r="H1102" s="2" t="str">
        <f t="shared" si="35"/>
        <v>SK76509650</v>
      </c>
      <c r="I1102" s="99">
        <v>-5.8350907633957227E-3</v>
      </c>
    </row>
    <row r="1103" spans="2:9" x14ac:dyDescent="0.2">
      <c r="B1103" s="18" t="s">
        <v>73</v>
      </c>
      <c r="C1103" s="97">
        <v>8</v>
      </c>
      <c r="D1103" s="19" t="s">
        <v>26</v>
      </c>
      <c r="E1103" s="97" t="s">
        <v>25</v>
      </c>
      <c r="F1103" s="20" t="s">
        <v>26</v>
      </c>
      <c r="G1103" s="19" t="str">
        <f t="shared" si="34"/>
        <v>835010350</v>
      </c>
      <c r="H1103" s="2" t="str">
        <f t="shared" si="35"/>
        <v>SK835010350</v>
      </c>
      <c r="I1103" s="99">
        <v>0.12</v>
      </c>
    </row>
    <row r="1104" spans="2:9" x14ac:dyDescent="0.2">
      <c r="B1104" s="18" t="s">
        <v>73</v>
      </c>
      <c r="C1104" s="98">
        <v>8</v>
      </c>
      <c r="D1104" s="22">
        <v>350</v>
      </c>
      <c r="E1104" s="98" t="s">
        <v>25</v>
      </c>
      <c r="F1104" s="22">
        <v>450</v>
      </c>
      <c r="G1104" s="21" t="str">
        <f t="shared" si="34"/>
        <v>835010450</v>
      </c>
      <c r="H1104" s="2" t="str">
        <f t="shared" si="35"/>
        <v>SK835010450</v>
      </c>
      <c r="I1104" s="99">
        <v>4.1105762643338463E-2</v>
      </c>
    </row>
    <row r="1105" spans="2:9" x14ac:dyDescent="0.2">
      <c r="B1105" s="18" t="s">
        <v>73</v>
      </c>
      <c r="C1105" s="98">
        <v>8</v>
      </c>
      <c r="D1105" s="22">
        <v>350</v>
      </c>
      <c r="E1105" s="98" t="s">
        <v>25</v>
      </c>
      <c r="F1105" s="22">
        <v>550</v>
      </c>
      <c r="G1105" s="21" t="str">
        <f t="shared" si="34"/>
        <v>835010550</v>
      </c>
      <c r="H1105" s="2" t="str">
        <f t="shared" si="35"/>
        <v>SK835010550</v>
      </c>
      <c r="I1105" s="99">
        <v>-4.6122045055006784E-2</v>
      </c>
    </row>
    <row r="1106" spans="2:9" x14ac:dyDescent="0.2">
      <c r="B1106" s="18" t="s">
        <v>73</v>
      </c>
      <c r="C1106" s="98">
        <v>8</v>
      </c>
      <c r="D1106" s="19" t="s">
        <v>26</v>
      </c>
      <c r="E1106" s="97">
        <v>8</v>
      </c>
      <c r="F1106" s="22">
        <v>450</v>
      </c>
      <c r="G1106" s="21" t="str">
        <f t="shared" si="34"/>
        <v>83508450</v>
      </c>
      <c r="H1106" s="2" t="str">
        <f t="shared" si="35"/>
        <v>SK83508450</v>
      </c>
      <c r="I1106" s="99">
        <v>-1.6123793694144531E-2</v>
      </c>
    </row>
    <row r="1107" spans="2:9" x14ac:dyDescent="0.2">
      <c r="B1107" s="18" t="s">
        <v>73</v>
      </c>
      <c r="C1107" s="97">
        <v>8</v>
      </c>
      <c r="D1107" s="19" t="s">
        <v>26</v>
      </c>
      <c r="E1107" s="97">
        <v>9</v>
      </c>
      <c r="F1107" s="20" t="s">
        <v>26</v>
      </c>
      <c r="G1107" s="19" t="str">
        <f t="shared" si="34"/>
        <v>83509350</v>
      </c>
      <c r="H1107" s="2" t="str">
        <f t="shared" si="35"/>
        <v>SK83509350</v>
      </c>
      <c r="I1107" s="99">
        <v>6.5046693842122541E-2</v>
      </c>
    </row>
    <row r="1108" spans="2:9" x14ac:dyDescent="0.2">
      <c r="B1108" s="18" t="s">
        <v>73</v>
      </c>
      <c r="C1108" s="98">
        <v>8</v>
      </c>
      <c r="D1108" s="22" t="s">
        <v>26</v>
      </c>
      <c r="E1108" s="98">
        <v>9</v>
      </c>
      <c r="F1108" s="22">
        <v>450</v>
      </c>
      <c r="G1108" s="22" t="str">
        <f t="shared" si="34"/>
        <v>83509450</v>
      </c>
      <c r="H1108" s="2" t="str">
        <f t="shared" si="35"/>
        <v>SK83509450</v>
      </c>
      <c r="I1108" s="99">
        <v>2.6222805839059879E-2</v>
      </c>
    </row>
    <row r="1109" spans="2:9" x14ac:dyDescent="0.2">
      <c r="B1109" s="18" t="s">
        <v>73</v>
      </c>
      <c r="C1109" s="98">
        <v>8</v>
      </c>
      <c r="D1109" s="19" t="s">
        <v>39</v>
      </c>
      <c r="E1109" s="97" t="s">
        <v>25</v>
      </c>
      <c r="F1109" s="22" t="s">
        <v>39</v>
      </c>
      <c r="G1109" s="21" t="str">
        <f t="shared" si="34"/>
        <v>845010450</v>
      </c>
      <c r="H1109" s="2" t="str">
        <f t="shared" si="35"/>
        <v>SK845010450</v>
      </c>
      <c r="I1109" s="99">
        <v>5.7656013945979176E-2</v>
      </c>
    </row>
    <row r="1110" spans="2:9" x14ac:dyDescent="0.2">
      <c r="B1110" s="18" t="s">
        <v>73</v>
      </c>
      <c r="C1110" s="98">
        <v>8</v>
      </c>
      <c r="D1110" s="22">
        <v>450</v>
      </c>
      <c r="E1110" s="98" t="s">
        <v>25</v>
      </c>
      <c r="F1110" s="22">
        <v>550</v>
      </c>
      <c r="G1110" s="21" t="str">
        <f t="shared" si="34"/>
        <v>845010550</v>
      </c>
      <c r="H1110" s="2" t="str">
        <f t="shared" si="35"/>
        <v>SK845010550</v>
      </c>
      <c r="I1110" s="99">
        <v>-3.0928608500799495E-2</v>
      </c>
    </row>
    <row r="1111" spans="2:9" x14ac:dyDescent="0.2">
      <c r="B1111" s="18" t="s">
        <v>73</v>
      </c>
      <c r="C1111" s="98">
        <v>8</v>
      </c>
      <c r="D1111" s="22">
        <v>450</v>
      </c>
      <c r="E1111" s="98" t="s">
        <v>25</v>
      </c>
      <c r="F1111" s="22">
        <v>650</v>
      </c>
      <c r="G1111" s="21" t="str">
        <f t="shared" si="34"/>
        <v>845010650</v>
      </c>
      <c r="H1111" s="2" t="str">
        <f t="shared" si="35"/>
        <v>SK845010650</v>
      </c>
      <c r="I1111" s="99">
        <v>-8.3831264908566711E-2</v>
      </c>
    </row>
    <row r="1112" spans="2:9" x14ac:dyDescent="0.2">
      <c r="B1112" s="18" t="s">
        <v>73</v>
      </c>
      <c r="C1112" s="98">
        <v>8</v>
      </c>
      <c r="D1112" s="22">
        <v>450</v>
      </c>
      <c r="E1112" s="97">
        <v>8</v>
      </c>
      <c r="F1112" s="22">
        <v>550</v>
      </c>
      <c r="G1112" s="21" t="str">
        <f t="shared" si="34"/>
        <v>84508550</v>
      </c>
      <c r="H1112" s="2" t="str">
        <f t="shared" si="35"/>
        <v>SK84508550</v>
      </c>
      <c r="I1112" s="99">
        <v>-3.1870402338651189E-2</v>
      </c>
    </row>
    <row r="1113" spans="2:9" x14ac:dyDescent="0.2">
      <c r="B1113" s="18" t="s">
        <v>73</v>
      </c>
      <c r="C1113" s="97">
        <v>8</v>
      </c>
      <c r="D1113" s="19" t="s">
        <v>39</v>
      </c>
      <c r="E1113" s="97">
        <v>9</v>
      </c>
      <c r="F1113" s="20" t="s">
        <v>39</v>
      </c>
      <c r="G1113" s="21" t="str">
        <f t="shared" si="34"/>
        <v>84509450</v>
      </c>
      <c r="H1113" s="2" t="str">
        <f t="shared" si="35"/>
        <v>SK84509450</v>
      </c>
      <c r="I1113" s="99">
        <v>4.2962961338079433E-2</v>
      </c>
    </row>
    <row r="1114" spans="2:9" x14ac:dyDescent="0.2">
      <c r="B1114" s="18" t="s">
        <v>73</v>
      </c>
      <c r="C1114" s="98">
        <v>8</v>
      </c>
      <c r="D1114" s="22">
        <v>450</v>
      </c>
      <c r="E1114" s="98">
        <v>9</v>
      </c>
      <c r="F1114" s="22">
        <v>550</v>
      </c>
      <c r="G1114" s="22" t="str">
        <f t="shared" si="34"/>
        <v>84509550</v>
      </c>
      <c r="H1114" s="2" t="str">
        <f t="shared" si="35"/>
        <v>SK84509550</v>
      </c>
      <c r="I1114" s="99">
        <v>-1.9796607132080053E-2</v>
      </c>
    </row>
    <row r="1115" spans="2:9" x14ac:dyDescent="0.2">
      <c r="B1115" s="18" t="s">
        <v>73</v>
      </c>
      <c r="C1115" s="98">
        <v>8</v>
      </c>
      <c r="D1115" s="22">
        <v>550</v>
      </c>
      <c r="E1115" s="97" t="s">
        <v>25</v>
      </c>
      <c r="F1115" s="22">
        <v>550</v>
      </c>
      <c r="G1115" s="21" t="str">
        <f t="shared" si="34"/>
        <v>855010550</v>
      </c>
      <c r="H1115" s="2" t="str">
        <f t="shared" si="35"/>
        <v>SK855010550</v>
      </c>
      <c r="I1115" s="99">
        <v>6.7607348244402839E-6</v>
      </c>
    </row>
    <row r="1116" spans="2:9" ht="13.5" thickBot="1" x14ac:dyDescent="0.25">
      <c r="B1116" s="23" t="s">
        <v>73</v>
      </c>
      <c r="C1116" s="102">
        <v>8</v>
      </c>
      <c r="D1116" s="24">
        <v>550</v>
      </c>
      <c r="E1116" s="102" t="s">
        <v>25</v>
      </c>
      <c r="F1116" s="24">
        <v>650</v>
      </c>
      <c r="G1116" s="21" t="str">
        <f t="shared" si="34"/>
        <v>855010650</v>
      </c>
      <c r="H1116" s="2" t="str">
        <f t="shared" si="35"/>
        <v>SK855010650</v>
      </c>
      <c r="I1116" s="99">
        <v>-5.6466029640351169E-2</v>
      </c>
    </row>
    <row r="1117" spans="2:9" x14ac:dyDescent="0.2">
      <c r="B1117" s="26" t="s">
        <v>73</v>
      </c>
      <c r="C1117" s="92">
        <v>8</v>
      </c>
      <c r="D1117" s="28">
        <v>550</v>
      </c>
      <c r="E1117" s="94">
        <v>8</v>
      </c>
      <c r="F1117" s="28">
        <v>650</v>
      </c>
      <c r="G1117" s="21" t="str">
        <f t="shared" si="34"/>
        <v>85508650</v>
      </c>
      <c r="H1117" s="2" t="str">
        <f t="shared" si="35"/>
        <v>SK85508650</v>
      </c>
      <c r="I1117" s="99">
        <v>-3.7836271755752479E-2</v>
      </c>
    </row>
    <row r="1118" spans="2:9" x14ac:dyDescent="0.2">
      <c r="B1118" s="18" t="s">
        <v>73</v>
      </c>
      <c r="C1118" s="98">
        <v>8</v>
      </c>
      <c r="D1118" s="22">
        <v>550</v>
      </c>
      <c r="E1118" s="98">
        <v>9</v>
      </c>
      <c r="F1118" s="22">
        <v>550</v>
      </c>
      <c r="G1118" s="21" t="str">
        <f t="shared" si="34"/>
        <v>85509550</v>
      </c>
      <c r="H1118" s="2" t="str">
        <f t="shared" si="35"/>
        <v>SK85509550</v>
      </c>
      <c r="I1118" s="99">
        <v>9.7054962988759371E-3</v>
      </c>
    </row>
    <row r="1119" spans="2:9" x14ac:dyDescent="0.2">
      <c r="B1119" s="18" t="s">
        <v>73</v>
      </c>
      <c r="C1119" s="98">
        <v>8</v>
      </c>
      <c r="D1119" s="22">
        <v>550</v>
      </c>
      <c r="E1119" s="98">
        <v>9</v>
      </c>
      <c r="F1119" s="22">
        <v>650</v>
      </c>
      <c r="G1119" s="22" t="str">
        <f t="shared" si="34"/>
        <v>85509650</v>
      </c>
      <c r="H1119" s="2" t="str">
        <f t="shared" si="35"/>
        <v>SK85509650</v>
      </c>
      <c r="I1119" s="99">
        <v>-3.9486522238878566E-2</v>
      </c>
    </row>
    <row r="1120" spans="2:9" x14ac:dyDescent="0.2">
      <c r="B1120" s="18" t="s">
        <v>73</v>
      </c>
      <c r="C1120" s="98">
        <v>8</v>
      </c>
      <c r="D1120" s="22">
        <v>650</v>
      </c>
      <c r="E1120" s="98" t="s">
        <v>25</v>
      </c>
      <c r="F1120" s="22">
        <v>650</v>
      </c>
      <c r="G1120" s="21" t="str">
        <f t="shared" si="34"/>
        <v>865010650</v>
      </c>
      <c r="H1120" s="2" t="str">
        <f t="shared" si="35"/>
        <v>SK865010650</v>
      </c>
      <c r="I1120" s="99">
        <v>-1.8818883513249063E-2</v>
      </c>
    </row>
    <row r="1121" spans="2:9" x14ac:dyDescent="0.2">
      <c r="B1121" s="18" t="s">
        <v>73</v>
      </c>
      <c r="C1121" s="97">
        <v>8</v>
      </c>
      <c r="D1121" s="22">
        <v>650</v>
      </c>
      <c r="E1121" s="97">
        <v>9</v>
      </c>
      <c r="F1121" s="22">
        <v>650</v>
      </c>
      <c r="G1121" s="21" t="str">
        <f t="shared" si="34"/>
        <v>86509650</v>
      </c>
      <c r="H1121" s="2" t="str">
        <f t="shared" si="35"/>
        <v>SK86509650</v>
      </c>
      <c r="I1121" s="99">
        <v>-1.4275638285214608E-3</v>
      </c>
    </row>
    <row r="1122" spans="2:9" x14ac:dyDescent="0.2">
      <c r="B1122" s="18" t="s">
        <v>73</v>
      </c>
      <c r="C1122" s="97">
        <v>9</v>
      </c>
      <c r="D1122" s="19" t="s">
        <v>26</v>
      </c>
      <c r="E1122" s="97" t="s">
        <v>25</v>
      </c>
      <c r="F1122" s="20" t="s">
        <v>26</v>
      </c>
      <c r="G1122" s="19" t="str">
        <f t="shared" si="34"/>
        <v>935010350</v>
      </c>
      <c r="H1122" s="2" t="str">
        <f t="shared" si="35"/>
        <v>SK935010350</v>
      </c>
      <c r="I1122" s="99">
        <v>1.9338933608827748E-2</v>
      </c>
    </row>
    <row r="1123" spans="2:9" x14ac:dyDescent="0.2">
      <c r="B1123" s="18" t="s">
        <v>73</v>
      </c>
      <c r="C1123" s="98">
        <v>9</v>
      </c>
      <c r="D1123" s="22" t="s">
        <v>26</v>
      </c>
      <c r="E1123" s="98" t="s">
        <v>25</v>
      </c>
      <c r="F1123" s="22">
        <v>450</v>
      </c>
      <c r="G1123" s="22" t="str">
        <f t="shared" si="34"/>
        <v>935010450</v>
      </c>
      <c r="H1123" s="2" t="str">
        <f t="shared" si="35"/>
        <v>SK935010450</v>
      </c>
      <c r="I1123" s="99">
        <v>-2.8165235282064417E-2</v>
      </c>
    </row>
    <row r="1124" spans="2:9" x14ac:dyDescent="0.2">
      <c r="B1124" s="18" t="s">
        <v>73</v>
      </c>
      <c r="C1124" s="97">
        <v>9</v>
      </c>
      <c r="D1124" s="19" t="s">
        <v>26</v>
      </c>
      <c r="E1124" s="97" t="s">
        <v>27</v>
      </c>
      <c r="F1124" s="20" t="s">
        <v>26</v>
      </c>
      <c r="G1124" s="19" t="str">
        <f t="shared" si="34"/>
        <v>935011350</v>
      </c>
      <c r="H1124" s="2" t="str">
        <f t="shared" si="35"/>
        <v>SK935011350</v>
      </c>
      <c r="I1124" s="99">
        <v>0.05</v>
      </c>
    </row>
    <row r="1125" spans="2:9" x14ac:dyDescent="0.2">
      <c r="B1125" s="18" t="s">
        <v>73</v>
      </c>
      <c r="C1125" s="98">
        <v>9</v>
      </c>
      <c r="D1125" s="22">
        <v>350</v>
      </c>
      <c r="E1125" s="98" t="s">
        <v>27</v>
      </c>
      <c r="F1125" s="22">
        <v>450</v>
      </c>
      <c r="G1125" s="21" t="str">
        <f t="shared" si="34"/>
        <v>935011450</v>
      </c>
      <c r="H1125" s="2" t="str">
        <f t="shared" si="35"/>
        <v>SK935011450</v>
      </c>
      <c r="I1125" s="99">
        <v>-1.3661982050218546E-2</v>
      </c>
    </row>
    <row r="1126" spans="2:9" x14ac:dyDescent="0.2">
      <c r="B1126" s="18" t="s">
        <v>73</v>
      </c>
      <c r="C1126" s="98">
        <v>9</v>
      </c>
      <c r="D1126" s="22">
        <v>350</v>
      </c>
      <c r="E1126" s="98" t="s">
        <v>27</v>
      </c>
      <c r="F1126" s="22">
        <v>550</v>
      </c>
      <c r="G1126" s="21" t="str">
        <f t="shared" si="34"/>
        <v>935011550</v>
      </c>
      <c r="H1126" s="2" t="str">
        <f t="shared" si="35"/>
        <v>SK935011550</v>
      </c>
      <c r="I1126" s="99">
        <v>-0.10111987097908801</v>
      </c>
    </row>
    <row r="1127" spans="2:9" x14ac:dyDescent="0.2">
      <c r="B1127" s="18" t="s">
        <v>73</v>
      </c>
      <c r="C1127" s="98">
        <v>9</v>
      </c>
      <c r="D1127" s="19" t="s">
        <v>26</v>
      </c>
      <c r="E1127" s="97">
        <v>9</v>
      </c>
      <c r="F1127" s="22">
        <v>450</v>
      </c>
      <c r="G1127" s="21" t="str">
        <f t="shared" si="34"/>
        <v>93509450</v>
      </c>
      <c r="H1127" s="2" t="str">
        <f t="shared" si="35"/>
        <v>SK93509450</v>
      </c>
      <c r="I1127" s="99">
        <v>-4.312095365207045E-2</v>
      </c>
    </row>
    <row r="1128" spans="2:9" x14ac:dyDescent="0.2">
      <c r="B1128" s="18" t="s">
        <v>73</v>
      </c>
      <c r="C1128" s="97">
        <v>9</v>
      </c>
      <c r="D1128" s="19" t="s">
        <v>39</v>
      </c>
      <c r="E1128" s="97" t="s">
        <v>25</v>
      </c>
      <c r="F1128" s="20" t="s">
        <v>39</v>
      </c>
      <c r="G1128" s="19" t="str">
        <f t="shared" si="34"/>
        <v>945010450</v>
      </c>
      <c r="H1128" s="2" t="str">
        <f t="shared" si="35"/>
        <v>SK945010450</v>
      </c>
      <c r="I1128" s="99">
        <v>1.5920385578907882E-2</v>
      </c>
    </row>
    <row r="1129" spans="2:9" x14ac:dyDescent="0.2">
      <c r="B1129" s="18" t="s">
        <v>73</v>
      </c>
      <c r="C1129" s="98">
        <v>9</v>
      </c>
      <c r="D1129" s="22">
        <v>450</v>
      </c>
      <c r="E1129" s="98" t="s">
        <v>25</v>
      </c>
      <c r="F1129" s="22">
        <v>550</v>
      </c>
      <c r="G1129" s="22" t="str">
        <f t="shared" si="34"/>
        <v>945010550</v>
      </c>
      <c r="H1129" s="2" t="str">
        <f t="shared" si="35"/>
        <v>SK945010550</v>
      </c>
      <c r="I1129" s="99">
        <v>-7.0088840944437014E-2</v>
      </c>
    </row>
    <row r="1130" spans="2:9" x14ac:dyDescent="0.2">
      <c r="B1130" s="18" t="s">
        <v>73</v>
      </c>
      <c r="C1130" s="98">
        <v>9</v>
      </c>
      <c r="D1130" s="19" t="s">
        <v>39</v>
      </c>
      <c r="E1130" s="97" t="s">
        <v>27</v>
      </c>
      <c r="F1130" s="22" t="s">
        <v>39</v>
      </c>
      <c r="G1130" s="21" t="str">
        <f t="shared" si="34"/>
        <v>945011450</v>
      </c>
      <c r="H1130" s="2" t="str">
        <f t="shared" si="35"/>
        <v>SK945011450</v>
      </c>
      <c r="I1130" s="99">
        <v>3.026550717708034E-2</v>
      </c>
    </row>
    <row r="1131" spans="2:9" x14ac:dyDescent="0.2">
      <c r="B1131" s="18" t="s">
        <v>73</v>
      </c>
      <c r="C1131" s="98">
        <v>9</v>
      </c>
      <c r="D1131" s="22">
        <v>450</v>
      </c>
      <c r="E1131" s="98" t="s">
        <v>27</v>
      </c>
      <c r="F1131" s="22">
        <v>550</v>
      </c>
      <c r="G1131" s="21" t="str">
        <f t="shared" si="34"/>
        <v>945011550</v>
      </c>
      <c r="H1131" s="2" t="str">
        <f t="shared" si="35"/>
        <v>SK945011550</v>
      </c>
      <c r="I1131" s="99">
        <v>-6.1074709337369679E-2</v>
      </c>
    </row>
    <row r="1132" spans="2:9" x14ac:dyDescent="0.2">
      <c r="B1132" s="18" t="s">
        <v>73</v>
      </c>
      <c r="C1132" s="98">
        <v>9</v>
      </c>
      <c r="D1132" s="22">
        <v>450</v>
      </c>
      <c r="E1132" s="98" t="s">
        <v>27</v>
      </c>
      <c r="F1132" s="22">
        <v>650</v>
      </c>
      <c r="G1132" s="21" t="str">
        <f t="shared" si="34"/>
        <v>945011650</v>
      </c>
      <c r="H1132" s="2" t="str">
        <f t="shared" si="35"/>
        <v>SK945011650</v>
      </c>
      <c r="I1132" s="99">
        <v>-0.12888751389673742</v>
      </c>
    </row>
    <row r="1133" spans="2:9" x14ac:dyDescent="0.2">
      <c r="B1133" s="18" t="s">
        <v>73</v>
      </c>
      <c r="C1133" s="98">
        <v>9</v>
      </c>
      <c r="D1133" s="22">
        <v>450</v>
      </c>
      <c r="E1133" s="97">
        <v>9</v>
      </c>
      <c r="F1133" s="22">
        <v>550</v>
      </c>
      <c r="G1133" s="21" t="str">
        <f t="shared" si="34"/>
        <v>94509550</v>
      </c>
      <c r="H1133" s="2" t="str">
        <f t="shared" si="35"/>
        <v>SK94509550</v>
      </c>
      <c r="I1133" s="99">
        <v>-6.0135564303030811E-2</v>
      </c>
    </row>
    <row r="1134" spans="2:9" x14ac:dyDescent="0.2">
      <c r="B1134" s="18" t="s">
        <v>73</v>
      </c>
      <c r="C1134" s="98">
        <v>9</v>
      </c>
      <c r="D1134" s="22">
        <v>550</v>
      </c>
      <c r="E1134" s="98" t="s">
        <v>25</v>
      </c>
      <c r="F1134" s="22">
        <v>550</v>
      </c>
      <c r="G1134" s="19" t="str">
        <f t="shared" si="34"/>
        <v>955010550</v>
      </c>
      <c r="H1134" s="2" t="str">
        <f t="shared" si="35"/>
        <v>SK955010550</v>
      </c>
      <c r="I1134" s="99">
        <v>-1.0421478462659039E-2</v>
      </c>
    </row>
    <row r="1135" spans="2:9" x14ac:dyDescent="0.2">
      <c r="B1135" s="18" t="s">
        <v>73</v>
      </c>
      <c r="C1135" s="98">
        <v>9</v>
      </c>
      <c r="D1135" s="22">
        <v>550</v>
      </c>
      <c r="E1135" s="98" t="s">
        <v>25</v>
      </c>
      <c r="F1135" s="22">
        <v>650</v>
      </c>
      <c r="G1135" s="22" t="str">
        <f t="shared" si="34"/>
        <v>955010650</v>
      </c>
      <c r="H1135" s="2" t="str">
        <f t="shared" si="35"/>
        <v>SK955010650</v>
      </c>
      <c r="I1135" s="99">
        <v>-6.6292316444864288E-2</v>
      </c>
    </row>
    <row r="1136" spans="2:9" x14ac:dyDescent="0.2">
      <c r="B1136" s="18" t="s">
        <v>73</v>
      </c>
      <c r="C1136" s="98">
        <v>9</v>
      </c>
      <c r="D1136" s="22">
        <v>550</v>
      </c>
      <c r="E1136" s="97" t="s">
        <v>27</v>
      </c>
      <c r="F1136" s="22">
        <v>550</v>
      </c>
      <c r="G1136" s="21" t="str">
        <f t="shared" si="34"/>
        <v>955011550</v>
      </c>
      <c r="H1136" s="2" t="str">
        <f t="shared" si="35"/>
        <v>SK955011550</v>
      </c>
      <c r="I1136" s="99">
        <v>-1.0751226036035844E-3</v>
      </c>
    </row>
    <row r="1137" spans="2:9" x14ac:dyDescent="0.2">
      <c r="B1137" s="18" t="s">
        <v>73</v>
      </c>
      <c r="C1137" s="98">
        <v>9</v>
      </c>
      <c r="D1137" s="22">
        <v>550</v>
      </c>
      <c r="E1137" s="98" t="s">
        <v>27</v>
      </c>
      <c r="F1137" s="22">
        <v>650</v>
      </c>
      <c r="G1137" s="21" t="str">
        <f t="shared" si="34"/>
        <v>955011650</v>
      </c>
      <c r="H1137" s="2" t="str">
        <f t="shared" si="35"/>
        <v>SK955011650</v>
      </c>
      <c r="I1137" s="99">
        <v>-7.3300595226189202E-2</v>
      </c>
    </row>
    <row r="1138" spans="2:9" x14ac:dyDescent="0.2">
      <c r="B1138" s="18" t="s">
        <v>73</v>
      </c>
      <c r="C1138" s="98">
        <v>9</v>
      </c>
      <c r="D1138" s="22">
        <v>550</v>
      </c>
      <c r="E1138" s="97">
        <v>9</v>
      </c>
      <c r="F1138" s="22">
        <v>650</v>
      </c>
      <c r="G1138" s="21" t="str">
        <f t="shared" si="34"/>
        <v>95509650</v>
      </c>
      <c r="H1138" s="2" t="str">
        <f t="shared" si="35"/>
        <v>SK95509650</v>
      </c>
      <c r="I1138" s="99">
        <v>-4.8424874101467688E-2</v>
      </c>
    </row>
    <row r="1139" spans="2:9" x14ac:dyDescent="0.2">
      <c r="B1139" s="18" t="s">
        <v>73</v>
      </c>
      <c r="C1139" s="97">
        <v>9</v>
      </c>
      <c r="D1139" s="22">
        <v>650</v>
      </c>
      <c r="E1139" s="97" t="s">
        <v>25</v>
      </c>
      <c r="F1139" s="22">
        <v>650</v>
      </c>
      <c r="G1139" s="21" t="str">
        <f t="shared" si="34"/>
        <v>965010650</v>
      </c>
      <c r="H1139" s="2" t="str">
        <f t="shared" si="35"/>
        <v>SK965010650</v>
      </c>
      <c r="I1139" s="99">
        <v>-1.8468135848330604E-2</v>
      </c>
    </row>
    <row r="1140" spans="2:9" ht="13.5" thickBot="1" x14ac:dyDescent="0.25">
      <c r="B1140" s="23" t="s">
        <v>73</v>
      </c>
      <c r="C1140" s="102">
        <v>9</v>
      </c>
      <c r="D1140" s="24">
        <v>650</v>
      </c>
      <c r="E1140" s="102" t="s">
        <v>27</v>
      </c>
      <c r="F1140" s="24">
        <v>650</v>
      </c>
      <c r="G1140" s="21" t="str">
        <f t="shared" si="34"/>
        <v>965011650</v>
      </c>
      <c r="H1140" s="2" t="str">
        <f t="shared" si="35"/>
        <v>SK965011650</v>
      </c>
      <c r="I1140" s="99">
        <v>-2.5959384104176607E-2</v>
      </c>
    </row>
  </sheetData>
  <conditionalFormatting sqref="I1:I1048576">
    <cfRule type="cellIs" dxfId="2" priority="1" stopIfTrue="1" operator="greaterThan">
      <formula>0</formula>
    </cfRule>
    <cfRule type="cellIs" dxfId="1" priority="3" stopIfTrue="1" operator="lessThan">
      <formula>-0.1</formula>
    </cfRule>
  </conditionalFormatting>
  <conditionalFormatting sqref="K22"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Value of Preconditioning</vt:lpstr>
      <vt:lpstr>Database</vt:lpstr>
      <vt:lpstr>Sheet2</vt:lpstr>
      <vt:lpstr>'Value of Preconditioning'!Print_Area</vt:lpstr>
    </vt:vector>
  </TitlesOfParts>
  <Company>Oklahoma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ceward</dc:creator>
  <cp:lastModifiedBy>Tracy Sakatch</cp:lastModifiedBy>
  <cp:lastPrinted>2014-03-11T19:48:18Z</cp:lastPrinted>
  <dcterms:created xsi:type="dcterms:W3CDTF">2007-09-05T19:11:35Z</dcterms:created>
  <dcterms:modified xsi:type="dcterms:W3CDTF">2014-04-11T22:16:06Z</dcterms:modified>
</cp:coreProperties>
</file>